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:\hsn\RW Med Serv\ATBTST\ST-plan 2025\Publicerat\"/>
    </mc:Choice>
  </mc:AlternateContent>
  <xr:revisionPtr revIDLastSave="0" documentId="13_ncr:1_{4C1A7BD1-94B6-4BE4-BC5D-D9421261BB69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PIVOT" sheetId="13" r:id="rId1"/>
    <sheet name="DATA" sheetId="10" r:id="rId2"/>
  </sheets>
  <calcPr calcId="191028"/>
  <pivotCaches>
    <pivotCache cacheId="9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368" i="10" l="1"/>
  <c r="AC369" i="10"/>
  <c r="AC370" i="10"/>
  <c r="AC169" i="10"/>
  <c r="AC371" i="10"/>
  <c r="AC372" i="10"/>
  <c r="AC373" i="10"/>
  <c r="AC374" i="10"/>
  <c r="AC375" i="10"/>
  <c r="AC376" i="10"/>
  <c r="AC377" i="10"/>
  <c r="AC378" i="10"/>
  <c r="AD368" i="10"/>
  <c r="AD369" i="10"/>
  <c r="AD370" i="10"/>
  <c r="AD169" i="10"/>
  <c r="AD371" i="10"/>
  <c r="AD372" i="10"/>
  <c r="AD373" i="10"/>
  <c r="AD374" i="10"/>
  <c r="AD375" i="10"/>
  <c r="AD376" i="10"/>
  <c r="AD377" i="10"/>
  <c r="AD378" i="10"/>
  <c r="AE368" i="10"/>
  <c r="AE369" i="10"/>
  <c r="AE370" i="10"/>
  <c r="AE169" i="10"/>
  <c r="AE371" i="10"/>
  <c r="AE372" i="10"/>
  <c r="AE373" i="10"/>
  <c r="AE374" i="10"/>
  <c r="AE375" i="10"/>
  <c r="AE376" i="10"/>
  <c r="AE377" i="10"/>
  <c r="AE378" i="10"/>
  <c r="AF368" i="10"/>
  <c r="AF369" i="10"/>
  <c r="AF370" i="10"/>
  <c r="AF169" i="10"/>
  <c r="AF371" i="10"/>
  <c r="AF372" i="10"/>
  <c r="AF373" i="10"/>
  <c r="AF374" i="10"/>
  <c r="AF375" i="10"/>
  <c r="AF376" i="10"/>
  <c r="AF377" i="10"/>
  <c r="AF378" i="10"/>
  <c r="AG368" i="10"/>
  <c r="AG369" i="10"/>
  <c r="AG370" i="10"/>
  <c r="AG169" i="10"/>
  <c r="AG371" i="10"/>
  <c r="AG372" i="10"/>
  <c r="AG373" i="10"/>
  <c r="AG374" i="10"/>
  <c r="AG375" i="10"/>
  <c r="AG376" i="10"/>
  <c r="AG377" i="10"/>
  <c r="AG378" i="10"/>
  <c r="AH368" i="10"/>
  <c r="AH369" i="10"/>
  <c r="AH370" i="10"/>
  <c r="AH169" i="10"/>
  <c r="AH371" i="10"/>
  <c r="AH372" i="10"/>
  <c r="AH373" i="10"/>
  <c r="AH374" i="10"/>
  <c r="AH375" i="10"/>
  <c r="AH376" i="10"/>
  <c r="AH377" i="10"/>
  <c r="AH378" i="10"/>
  <c r="AI368" i="10"/>
  <c r="AI369" i="10"/>
  <c r="AI370" i="10"/>
  <c r="AI169" i="10"/>
  <c r="AI371" i="10"/>
  <c r="AI372" i="10"/>
  <c r="AI373" i="10"/>
  <c r="AI374" i="10"/>
  <c r="AI375" i="10"/>
  <c r="AI376" i="10"/>
  <c r="AI377" i="10"/>
  <c r="AI378" i="10"/>
  <c r="AJ368" i="10"/>
  <c r="AJ369" i="10"/>
  <c r="AJ370" i="10"/>
  <c r="AJ169" i="10"/>
  <c r="AJ371" i="10"/>
  <c r="AJ372" i="10"/>
  <c r="AJ373" i="10"/>
  <c r="AJ374" i="10"/>
  <c r="AJ375" i="10"/>
  <c r="AJ376" i="10"/>
  <c r="AJ377" i="10"/>
  <c r="AJ378" i="10"/>
  <c r="AK368" i="10"/>
  <c r="AK369" i="10"/>
  <c r="AK370" i="10"/>
  <c r="AK169" i="10"/>
  <c r="AK371" i="10"/>
  <c r="AK372" i="10"/>
  <c r="AK373" i="10"/>
  <c r="AK374" i="10"/>
  <c r="AK375" i="10"/>
  <c r="AK376" i="10"/>
  <c r="AK377" i="10"/>
  <c r="AK378" i="10"/>
  <c r="AC364" i="10"/>
  <c r="AC365" i="10"/>
  <c r="AC366" i="10"/>
  <c r="AC367" i="10"/>
  <c r="AD364" i="10"/>
  <c r="AD365" i="10"/>
  <c r="AD366" i="10"/>
  <c r="AD367" i="10"/>
  <c r="AE364" i="10"/>
  <c r="AE365" i="10"/>
  <c r="AE366" i="10"/>
  <c r="AE367" i="10"/>
  <c r="AF364" i="10"/>
  <c r="AF365" i="10"/>
  <c r="AF366" i="10"/>
  <c r="AF367" i="10"/>
  <c r="AG364" i="10"/>
  <c r="AG365" i="10"/>
  <c r="AG366" i="10"/>
  <c r="AG367" i="10"/>
  <c r="AH364" i="10"/>
  <c r="AH365" i="10"/>
  <c r="AH366" i="10"/>
  <c r="AH367" i="10"/>
  <c r="AI364" i="10"/>
  <c r="AI365" i="10"/>
  <c r="AI366" i="10"/>
  <c r="AI367" i="10"/>
  <c r="AJ364" i="10"/>
  <c r="AJ365" i="10"/>
  <c r="AJ366" i="10"/>
  <c r="AJ367" i="10"/>
  <c r="AK364" i="10"/>
  <c r="AK365" i="10"/>
  <c r="AK366" i="10"/>
  <c r="AK367" i="10"/>
  <c r="AL377" i="10" l="1"/>
  <c r="AL376" i="10"/>
  <c r="AL378" i="10"/>
  <c r="AL369" i="10"/>
  <c r="AL368" i="10"/>
  <c r="AM371" i="10"/>
  <c r="AL169" i="10"/>
  <c r="AM378" i="10"/>
  <c r="AM377" i="10"/>
  <c r="AM370" i="10"/>
  <c r="AL375" i="10"/>
  <c r="AL373" i="10"/>
  <c r="AM369" i="10"/>
  <c r="AL371" i="10"/>
  <c r="AL374" i="10"/>
  <c r="AM372" i="10"/>
  <c r="AM376" i="10"/>
  <c r="AM368" i="10"/>
  <c r="AL370" i="10"/>
  <c r="AM375" i="10"/>
  <c r="AM374" i="10"/>
  <c r="AM373" i="10"/>
  <c r="AL372" i="10"/>
  <c r="AM169" i="10"/>
  <c r="AL366" i="10"/>
  <c r="AM367" i="10"/>
  <c r="AM364" i="10"/>
  <c r="AM365" i="10"/>
  <c r="AM366" i="10"/>
  <c r="AL364" i="10"/>
  <c r="AL365" i="10"/>
  <c r="AL367" i="10"/>
  <c r="AC355" i="10"/>
  <c r="AC168" i="10"/>
  <c r="AC31" i="10"/>
  <c r="AC353" i="10"/>
  <c r="AC358" i="10"/>
  <c r="AC356" i="10"/>
  <c r="AC175" i="10"/>
  <c r="AC148" i="10"/>
  <c r="AC357" i="10"/>
  <c r="AC190" i="10"/>
  <c r="AC230" i="10"/>
  <c r="AC287" i="10"/>
  <c r="AC342" i="10"/>
  <c r="AC345" i="10"/>
  <c r="AD355" i="10"/>
  <c r="AD168" i="10"/>
  <c r="AD31" i="10"/>
  <c r="AD353" i="10"/>
  <c r="AD358" i="10"/>
  <c r="AD356" i="10"/>
  <c r="AD175" i="10"/>
  <c r="AD148" i="10"/>
  <c r="AD357" i="10"/>
  <c r="AD190" i="10"/>
  <c r="AD230" i="10"/>
  <c r="AD287" i="10"/>
  <c r="AD342" i="10"/>
  <c r="AD345" i="10"/>
  <c r="AE355" i="10"/>
  <c r="AE168" i="10"/>
  <c r="AE31" i="10"/>
  <c r="AE353" i="10"/>
  <c r="AE358" i="10"/>
  <c r="AE356" i="10"/>
  <c r="AE175" i="10"/>
  <c r="AE148" i="10"/>
  <c r="AE357" i="10"/>
  <c r="AE190" i="10"/>
  <c r="AE230" i="10"/>
  <c r="AE287" i="10"/>
  <c r="AE342" i="10"/>
  <c r="AE345" i="10"/>
  <c r="AF355" i="10"/>
  <c r="AF168" i="10"/>
  <c r="AF31" i="10"/>
  <c r="AF353" i="10"/>
  <c r="AF358" i="10"/>
  <c r="AF356" i="10"/>
  <c r="AF175" i="10"/>
  <c r="AF148" i="10"/>
  <c r="AF357" i="10"/>
  <c r="AF190" i="10"/>
  <c r="AF230" i="10"/>
  <c r="AF287" i="10"/>
  <c r="AF342" i="10"/>
  <c r="AF345" i="10"/>
  <c r="AG355" i="10"/>
  <c r="AG168" i="10"/>
  <c r="AG31" i="10"/>
  <c r="AG353" i="10"/>
  <c r="AG358" i="10"/>
  <c r="AG356" i="10"/>
  <c r="AG175" i="10"/>
  <c r="AG148" i="10"/>
  <c r="AG357" i="10"/>
  <c r="AG190" i="10"/>
  <c r="AG230" i="10"/>
  <c r="AG287" i="10"/>
  <c r="AG342" i="10"/>
  <c r="AG345" i="10"/>
  <c r="AH355" i="10"/>
  <c r="AH168" i="10"/>
  <c r="AH31" i="10"/>
  <c r="AH353" i="10"/>
  <c r="AH358" i="10"/>
  <c r="AH356" i="10"/>
  <c r="AH175" i="10"/>
  <c r="AH148" i="10"/>
  <c r="AH357" i="10"/>
  <c r="AH190" i="10"/>
  <c r="AH230" i="10"/>
  <c r="AH287" i="10"/>
  <c r="AH342" i="10"/>
  <c r="AH345" i="10"/>
  <c r="AI355" i="10"/>
  <c r="AI168" i="10"/>
  <c r="AI31" i="10"/>
  <c r="AI353" i="10"/>
  <c r="AI358" i="10"/>
  <c r="AI356" i="10"/>
  <c r="AI175" i="10"/>
  <c r="AI148" i="10"/>
  <c r="AI357" i="10"/>
  <c r="AI190" i="10"/>
  <c r="AI230" i="10"/>
  <c r="AI287" i="10"/>
  <c r="AI342" i="10"/>
  <c r="AI345" i="10"/>
  <c r="AJ355" i="10"/>
  <c r="AJ168" i="10"/>
  <c r="AJ31" i="10"/>
  <c r="AJ353" i="10"/>
  <c r="AJ358" i="10"/>
  <c r="AJ356" i="10"/>
  <c r="AJ175" i="10"/>
  <c r="AJ148" i="10"/>
  <c r="AJ357" i="10"/>
  <c r="AJ190" i="10"/>
  <c r="AJ230" i="10"/>
  <c r="AJ287" i="10"/>
  <c r="AJ342" i="10"/>
  <c r="AJ345" i="10"/>
  <c r="AK355" i="10"/>
  <c r="AK168" i="10"/>
  <c r="AK31" i="10"/>
  <c r="AK353" i="10"/>
  <c r="AK358" i="10"/>
  <c r="AK356" i="10"/>
  <c r="AK175" i="10"/>
  <c r="AK148" i="10"/>
  <c r="AK357" i="10"/>
  <c r="AK190" i="10"/>
  <c r="AK230" i="10"/>
  <c r="AK287" i="10"/>
  <c r="AK342" i="10"/>
  <c r="AK345" i="10"/>
  <c r="AL353" i="10" l="1"/>
  <c r="AL31" i="10"/>
  <c r="AL175" i="10"/>
  <c r="AM168" i="10"/>
  <c r="AL148" i="10"/>
  <c r="AL190" i="10"/>
  <c r="AM230" i="10"/>
  <c r="AL287" i="10"/>
  <c r="AL342" i="10"/>
  <c r="AM345" i="10"/>
  <c r="AM287" i="10"/>
  <c r="AL230" i="10"/>
  <c r="AM31" i="10"/>
  <c r="AM355" i="10"/>
  <c r="AL357" i="10"/>
  <c r="AM358" i="10"/>
  <c r="AL345" i="10"/>
  <c r="AM190" i="10"/>
  <c r="AL168" i="10"/>
  <c r="AM342" i="10"/>
  <c r="AM353" i="10"/>
  <c r="AL356" i="10"/>
  <c r="AL358" i="10"/>
  <c r="AL355" i="10"/>
  <c r="AM357" i="10"/>
  <c r="AM148" i="10"/>
  <c r="AM175" i="10"/>
  <c r="AM356" i="10"/>
  <c r="AK2" i="10" l="1"/>
  <c r="AK3" i="10"/>
  <c r="AK4" i="10"/>
  <c r="AK5" i="10"/>
  <c r="AK192" i="10"/>
  <c r="AK7" i="10"/>
  <c r="AK6" i="10"/>
  <c r="AK8" i="10"/>
  <c r="AK9" i="10"/>
  <c r="AK10" i="10"/>
  <c r="AK11" i="10"/>
  <c r="AK12" i="10"/>
  <c r="AK13" i="10"/>
  <c r="AK14" i="10"/>
  <c r="AK15" i="10"/>
  <c r="AK16" i="10"/>
  <c r="AK17" i="10"/>
  <c r="AK18" i="10"/>
  <c r="AK193" i="10"/>
  <c r="AK20" i="10"/>
  <c r="AK21" i="10"/>
  <c r="AK22" i="10"/>
  <c r="AK23" i="10"/>
  <c r="AK24" i="10"/>
  <c r="AK25" i="10"/>
  <c r="AK26" i="10"/>
  <c r="AK27" i="10"/>
  <c r="AK28" i="10"/>
  <c r="AK29" i="10"/>
  <c r="AK30" i="10"/>
  <c r="AK360" i="10"/>
  <c r="AK33" i="10"/>
  <c r="AK34" i="10"/>
  <c r="AK35" i="10"/>
  <c r="AK36" i="10"/>
  <c r="AK37" i="10"/>
  <c r="AK38" i="10"/>
  <c r="AK39" i="10"/>
  <c r="AK40" i="10"/>
  <c r="AK41" i="10"/>
  <c r="AK42" i="10"/>
  <c r="AK43" i="10"/>
  <c r="AK44" i="10"/>
  <c r="AK45" i="10"/>
  <c r="AK46" i="10"/>
  <c r="AK47" i="10"/>
  <c r="AK48" i="10"/>
  <c r="AK49" i="10"/>
  <c r="AK50" i="10"/>
  <c r="AK51" i="10"/>
  <c r="AK52" i="10"/>
  <c r="AK53" i="10"/>
  <c r="AK54" i="10"/>
  <c r="AK55" i="10"/>
  <c r="AK56" i="10"/>
  <c r="AK57" i="10"/>
  <c r="AK58" i="10"/>
  <c r="AK59" i="10"/>
  <c r="AK60" i="10"/>
  <c r="AK61" i="10"/>
  <c r="AK62" i="10"/>
  <c r="AK63" i="10"/>
  <c r="AK64" i="10"/>
  <c r="AK65" i="10"/>
  <c r="AK66" i="10"/>
  <c r="AK67" i="10"/>
  <c r="AK68" i="10"/>
  <c r="AK69" i="10"/>
  <c r="AK70" i="10"/>
  <c r="AK71" i="10"/>
  <c r="AK72" i="10"/>
  <c r="AK73" i="10"/>
  <c r="AK74" i="10"/>
  <c r="AK75" i="10"/>
  <c r="AK76" i="10"/>
  <c r="AK77" i="10"/>
  <c r="AK78" i="10"/>
  <c r="AK79" i="10"/>
  <c r="AK80" i="10"/>
  <c r="AK81" i="10"/>
  <c r="AK82" i="10"/>
  <c r="AK83" i="10"/>
  <c r="AK84" i="10"/>
  <c r="AK85" i="10"/>
  <c r="AK86" i="10"/>
  <c r="AK87" i="10"/>
  <c r="AK88" i="10"/>
  <c r="AK89" i="10"/>
  <c r="AK90" i="10"/>
  <c r="AK91" i="10"/>
  <c r="AK92" i="10"/>
  <c r="AK93" i="10"/>
  <c r="AK94" i="10"/>
  <c r="AK95" i="10"/>
  <c r="AK96" i="10"/>
  <c r="AK97" i="10"/>
  <c r="AK98" i="10"/>
  <c r="AK99" i="10"/>
  <c r="AK100" i="10"/>
  <c r="AK101" i="10"/>
  <c r="AK102" i="10"/>
  <c r="AK103" i="10"/>
  <c r="AK104" i="10"/>
  <c r="AK105" i="10"/>
  <c r="AK106" i="10"/>
  <c r="AK107" i="10"/>
  <c r="AK108" i="10"/>
  <c r="AK109" i="10"/>
  <c r="AK110" i="10"/>
  <c r="AK111" i="10"/>
  <c r="AK112" i="10"/>
  <c r="AK113" i="10"/>
  <c r="AK114" i="10"/>
  <c r="AK115" i="10"/>
  <c r="AK116" i="10"/>
  <c r="AK117" i="10"/>
  <c r="AK118" i="10"/>
  <c r="AK119" i="10"/>
  <c r="AK120" i="10"/>
  <c r="AK121" i="10"/>
  <c r="AK122" i="10"/>
  <c r="AK123" i="10"/>
  <c r="AK124" i="10"/>
  <c r="AK125" i="10"/>
  <c r="AK206" i="10"/>
  <c r="AK127" i="10"/>
  <c r="AK128" i="10"/>
  <c r="AK129" i="10"/>
  <c r="AK130" i="10"/>
  <c r="AK131" i="10"/>
  <c r="AK132" i="10"/>
  <c r="AK133" i="10"/>
  <c r="AK134" i="10"/>
  <c r="AK135" i="10"/>
  <c r="AK136" i="10"/>
  <c r="AK137" i="10"/>
  <c r="AK138" i="10"/>
  <c r="AK139" i="10"/>
  <c r="AK140" i="10"/>
  <c r="AK19" i="10"/>
  <c r="AK142" i="10"/>
  <c r="AK143" i="10"/>
  <c r="AK144" i="10"/>
  <c r="AK145" i="10"/>
  <c r="AK146" i="10"/>
  <c r="AK147" i="10"/>
  <c r="AK359" i="10"/>
  <c r="AK149" i="10"/>
  <c r="AK150" i="10"/>
  <c r="AK151" i="10"/>
  <c r="AK152" i="10"/>
  <c r="AK153" i="10"/>
  <c r="AK154" i="10"/>
  <c r="AK155" i="10"/>
  <c r="AK156" i="10"/>
  <c r="AK157" i="10"/>
  <c r="AK158" i="10"/>
  <c r="AK159" i="10"/>
  <c r="AK32" i="10"/>
  <c r="AK126" i="10"/>
  <c r="AK141" i="10"/>
  <c r="AK160" i="10"/>
  <c r="AK164" i="10"/>
  <c r="AK165" i="10"/>
  <c r="AK166" i="10"/>
  <c r="AK167" i="10"/>
  <c r="AK173" i="10"/>
  <c r="AK174" i="10"/>
  <c r="AK170" i="10"/>
  <c r="AK171" i="10"/>
  <c r="AK172" i="10"/>
  <c r="AK161" i="10"/>
  <c r="AK180" i="10"/>
  <c r="AK176" i="10"/>
  <c r="AK177" i="10"/>
  <c r="AK178" i="10"/>
  <c r="AK179" i="10"/>
  <c r="AK259" i="10"/>
  <c r="AK263" i="10"/>
  <c r="AK181" i="10"/>
  <c r="AK184" i="10"/>
  <c r="AK185" i="10"/>
  <c r="AK186" i="10"/>
  <c r="AK187" i="10"/>
  <c r="AK188" i="10"/>
  <c r="AK189" i="10"/>
  <c r="AK283" i="10"/>
  <c r="AK191" i="10"/>
  <c r="AK339" i="10"/>
  <c r="AK354" i="10"/>
  <c r="AK194" i="10"/>
  <c r="AK195" i="10"/>
  <c r="AK196" i="10"/>
  <c r="AK197" i="10"/>
  <c r="AK198" i="10"/>
  <c r="AK199" i="10"/>
  <c r="AK200" i="10"/>
  <c r="AK201" i="10"/>
  <c r="AK202" i="10"/>
  <c r="AK203" i="10"/>
  <c r="AK204" i="10"/>
  <c r="AK205" i="10"/>
  <c r="AK361" i="10"/>
  <c r="AK207" i="10"/>
  <c r="AK208" i="10"/>
  <c r="AK209" i="10"/>
  <c r="AK210" i="10"/>
  <c r="AK211" i="10"/>
  <c r="AK212" i="10"/>
  <c r="AK213" i="10"/>
  <c r="AK214" i="10"/>
  <c r="AK215" i="10"/>
  <c r="AK216" i="10"/>
  <c r="AK217" i="10"/>
  <c r="AK218" i="10"/>
  <c r="AK219" i="10"/>
  <c r="AK220" i="10"/>
  <c r="AK221" i="10"/>
  <c r="AK222" i="10"/>
  <c r="AK223" i="10"/>
  <c r="AK224" i="10"/>
  <c r="AK225" i="10"/>
  <c r="AK182" i="10"/>
  <c r="AK226" i="10"/>
  <c r="AK227" i="10"/>
  <c r="AK228" i="10"/>
  <c r="AK229" i="10"/>
  <c r="AK231" i="10"/>
  <c r="AK232" i="10"/>
  <c r="AK233" i="10"/>
  <c r="AK234" i="10"/>
  <c r="AK235" i="10"/>
  <c r="AK236" i="10"/>
  <c r="AK237" i="10"/>
  <c r="AK238" i="10"/>
  <c r="AK239" i="10"/>
  <c r="AK240" i="10"/>
  <c r="AK241" i="10"/>
  <c r="AK242" i="10"/>
  <c r="AK243" i="10"/>
  <c r="AK244" i="10"/>
  <c r="AK245" i="10"/>
  <c r="AK246" i="10"/>
  <c r="AK247" i="10"/>
  <c r="AK248" i="10"/>
  <c r="AK249" i="10"/>
  <c r="AK250" i="10"/>
  <c r="AK251" i="10"/>
  <c r="AK252" i="10"/>
  <c r="AK253" i="10"/>
  <c r="AK254" i="10"/>
  <c r="AK255" i="10"/>
  <c r="AK256" i="10"/>
  <c r="AK257" i="10"/>
  <c r="AK258" i="10"/>
  <c r="AK183" i="10"/>
  <c r="AK260" i="10"/>
  <c r="AK261" i="10"/>
  <c r="AK262" i="10"/>
  <c r="AK162" i="10"/>
  <c r="AK264" i="10"/>
  <c r="AK265" i="10"/>
  <c r="AK266" i="10"/>
  <c r="AK267" i="10"/>
  <c r="AK268" i="10"/>
  <c r="AK269" i="10"/>
  <c r="AK270" i="10"/>
  <c r="AK271" i="10"/>
  <c r="AK272" i="10"/>
  <c r="AK273" i="10"/>
  <c r="AK274" i="10"/>
  <c r="AK275" i="10"/>
  <c r="AK276" i="10"/>
  <c r="AK277" i="10"/>
  <c r="AK278" i="10"/>
  <c r="AK279" i="10"/>
  <c r="AK280" i="10"/>
  <c r="AK281" i="10"/>
  <c r="AK282" i="10"/>
  <c r="AK163" i="10"/>
  <c r="AK284" i="10"/>
  <c r="AK285" i="10"/>
  <c r="AK286" i="10"/>
  <c r="AK363" i="10"/>
  <c r="AK288" i="10"/>
  <c r="AK289" i="10"/>
  <c r="AK290" i="10"/>
  <c r="AK291" i="10"/>
  <c r="AK292" i="10"/>
  <c r="AK293" i="10"/>
  <c r="AK294" i="10"/>
  <c r="AK295" i="10"/>
  <c r="AK296" i="10"/>
  <c r="AK297" i="10"/>
  <c r="AK298" i="10"/>
  <c r="AK299" i="10"/>
  <c r="AK300" i="10"/>
  <c r="AK301" i="10"/>
  <c r="AK302" i="10"/>
  <c r="AK303" i="10"/>
  <c r="AK304" i="10"/>
  <c r="AK305" i="10"/>
  <c r="AK306" i="10"/>
  <c r="AK307" i="10"/>
  <c r="AK308" i="10"/>
  <c r="AK309" i="10"/>
  <c r="AK310" i="10"/>
  <c r="AK311" i="10"/>
  <c r="AK312" i="10"/>
  <c r="AK313" i="10"/>
  <c r="AK314" i="10"/>
  <c r="AK315" i="10"/>
  <c r="AK316" i="10"/>
  <c r="AK317" i="10"/>
  <c r="AK318" i="10"/>
  <c r="AK319" i="10"/>
  <c r="AK320" i="10"/>
  <c r="AK321" i="10"/>
  <c r="AK322" i="10"/>
  <c r="AK323" i="10"/>
  <c r="AK324" i="10"/>
  <c r="AK325" i="10"/>
  <c r="AK326" i="10"/>
  <c r="AK327" i="10"/>
  <c r="AK328" i="10"/>
  <c r="AK329" i="10"/>
  <c r="AK330" i="10"/>
  <c r="AK331" i="10"/>
  <c r="AK332" i="10"/>
  <c r="AK333" i="10"/>
  <c r="AK334" i="10"/>
  <c r="AK335" i="10"/>
  <c r="AK336" i="10"/>
  <c r="AK337" i="10"/>
  <c r="AK338" i="10"/>
  <c r="AK362" i="10"/>
  <c r="AK340" i="10"/>
  <c r="AK341" i="10"/>
  <c r="AK343" i="10"/>
  <c r="AK344" i="10"/>
  <c r="AK346" i="10"/>
  <c r="AK347" i="10"/>
  <c r="AK348" i="10"/>
  <c r="AK349" i="10"/>
  <c r="AK350" i="10"/>
  <c r="AK351" i="10"/>
  <c r="AK352" i="10"/>
  <c r="AJ2" i="10"/>
  <c r="AJ3" i="10"/>
  <c r="AJ4" i="10"/>
  <c r="AJ5" i="10"/>
  <c r="AJ192" i="10"/>
  <c r="AJ7" i="10"/>
  <c r="AJ6" i="10"/>
  <c r="AJ8" i="10"/>
  <c r="AJ9" i="10"/>
  <c r="AJ10" i="10"/>
  <c r="AJ11" i="10"/>
  <c r="AJ12" i="10"/>
  <c r="AJ13" i="10"/>
  <c r="AJ14" i="10"/>
  <c r="AJ15" i="10"/>
  <c r="AJ16" i="10"/>
  <c r="AJ17" i="10"/>
  <c r="AJ18" i="10"/>
  <c r="AJ193" i="10"/>
  <c r="AJ20" i="10"/>
  <c r="AJ21" i="10"/>
  <c r="AJ22" i="10"/>
  <c r="AJ23" i="10"/>
  <c r="AJ24" i="10"/>
  <c r="AJ25" i="10"/>
  <c r="AJ26" i="10"/>
  <c r="AJ27" i="10"/>
  <c r="AJ28" i="10"/>
  <c r="AJ29" i="10"/>
  <c r="AJ30" i="10"/>
  <c r="AJ360" i="10"/>
  <c r="AJ33" i="10"/>
  <c r="AJ34" i="10"/>
  <c r="AJ35" i="10"/>
  <c r="AJ36" i="10"/>
  <c r="AJ37" i="10"/>
  <c r="AJ38" i="10"/>
  <c r="AJ39" i="10"/>
  <c r="AJ40" i="10"/>
  <c r="AJ41" i="10"/>
  <c r="AJ42" i="10"/>
  <c r="AJ43" i="10"/>
  <c r="AJ44" i="10"/>
  <c r="AJ45" i="10"/>
  <c r="AJ46" i="10"/>
  <c r="AJ47" i="10"/>
  <c r="AJ48" i="10"/>
  <c r="AJ49" i="10"/>
  <c r="AJ50" i="10"/>
  <c r="AJ51" i="10"/>
  <c r="AJ52" i="10"/>
  <c r="AJ53" i="10"/>
  <c r="AJ54" i="10"/>
  <c r="AJ55" i="10"/>
  <c r="AJ56" i="10"/>
  <c r="AJ57" i="10"/>
  <c r="AJ58" i="10"/>
  <c r="AJ59" i="10"/>
  <c r="AJ60" i="10"/>
  <c r="AJ61" i="10"/>
  <c r="AJ62" i="10"/>
  <c r="AJ63" i="10"/>
  <c r="AJ64" i="10"/>
  <c r="AJ65" i="10"/>
  <c r="AJ66" i="10"/>
  <c r="AJ67" i="10"/>
  <c r="AJ68" i="10"/>
  <c r="AJ69" i="10"/>
  <c r="AJ70" i="10"/>
  <c r="AJ71" i="10"/>
  <c r="AJ72" i="10"/>
  <c r="AJ73" i="10"/>
  <c r="AJ74" i="10"/>
  <c r="AJ75" i="10"/>
  <c r="AJ76" i="10"/>
  <c r="AJ77" i="10"/>
  <c r="AJ78" i="10"/>
  <c r="AJ79" i="10"/>
  <c r="AJ80" i="10"/>
  <c r="AJ81" i="10"/>
  <c r="AJ82" i="10"/>
  <c r="AJ83" i="10"/>
  <c r="AJ84" i="10"/>
  <c r="AJ85" i="10"/>
  <c r="AJ86" i="10"/>
  <c r="AJ87" i="10"/>
  <c r="AJ88" i="10"/>
  <c r="AJ89" i="10"/>
  <c r="AJ90" i="10"/>
  <c r="AJ91" i="10"/>
  <c r="AJ92" i="10"/>
  <c r="AJ93" i="10"/>
  <c r="AJ94" i="10"/>
  <c r="AJ95" i="10"/>
  <c r="AJ96" i="10"/>
  <c r="AJ97" i="10"/>
  <c r="AJ98" i="10"/>
  <c r="AJ99" i="10"/>
  <c r="AJ100" i="10"/>
  <c r="AJ101" i="10"/>
  <c r="AJ102" i="10"/>
  <c r="AJ103" i="10"/>
  <c r="AJ104" i="10"/>
  <c r="AJ105" i="10"/>
  <c r="AJ106" i="10"/>
  <c r="AJ107" i="10"/>
  <c r="AJ108" i="10"/>
  <c r="AJ109" i="10"/>
  <c r="AJ110" i="10"/>
  <c r="AJ111" i="10"/>
  <c r="AJ112" i="10"/>
  <c r="AJ113" i="10"/>
  <c r="AJ114" i="10"/>
  <c r="AJ115" i="10"/>
  <c r="AJ116" i="10"/>
  <c r="AJ117" i="10"/>
  <c r="AJ118" i="10"/>
  <c r="AJ119" i="10"/>
  <c r="AJ120" i="10"/>
  <c r="AJ121" i="10"/>
  <c r="AJ122" i="10"/>
  <c r="AJ123" i="10"/>
  <c r="AJ124" i="10"/>
  <c r="AJ125" i="10"/>
  <c r="AJ206" i="10"/>
  <c r="AJ127" i="10"/>
  <c r="AJ128" i="10"/>
  <c r="AJ129" i="10"/>
  <c r="AJ130" i="10"/>
  <c r="AJ131" i="10"/>
  <c r="AJ132" i="10"/>
  <c r="AJ133" i="10"/>
  <c r="AJ134" i="10"/>
  <c r="AJ135" i="10"/>
  <c r="AJ136" i="10"/>
  <c r="AJ137" i="10"/>
  <c r="AJ138" i="10"/>
  <c r="AJ139" i="10"/>
  <c r="AJ140" i="10"/>
  <c r="AJ19" i="10"/>
  <c r="AJ142" i="10"/>
  <c r="AJ143" i="10"/>
  <c r="AJ144" i="10"/>
  <c r="AJ145" i="10"/>
  <c r="AJ146" i="10"/>
  <c r="AJ147" i="10"/>
  <c r="AJ359" i="10"/>
  <c r="AJ149" i="10"/>
  <c r="AJ150" i="10"/>
  <c r="AJ151" i="10"/>
  <c r="AJ152" i="10"/>
  <c r="AJ153" i="10"/>
  <c r="AJ154" i="10"/>
  <c r="AJ155" i="10"/>
  <c r="AJ156" i="10"/>
  <c r="AJ157" i="10"/>
  <c r="AJ158" i="10"/>
  <c r="AJ159" i="10"/>
  <c r="AJ32" i="10"/>
  <c r="AJ126" i="10"/>
  <c r="AJ141" i="10"/>
  <c r="AJ160" i="10"/>
  <c r="AJ164" i="10"/>
  <c r="AJ165" i="10"/>
  <c r="AJ166" i="10"/>
  <c r="AJ167" i="10"/>
  <c r="AJ173" i="10"/>
  <c r="AJ174" i="10"/>
  <c r="AJ170" i="10"/>
  <c r="AJ171" i="10"/>
  <c r="AJ172" i="10"/>
  <c r="AJ161" i="10"/>
  <c r="AJ180" i="10"/>
  <c r="AJ176" i="10"/>
  <c r="AJ177" i="10"/>
  <c r="AJ178" i="10"/>
  <c r="AJ179" i="10"/>
  <c r="AJ259" i="10"/>
  <c r="AJ263" i="10"/>
  <c r="AJ181" i="10"/>
  <c r="AJ184" i="10"/>
  <c r="AJ185" i="10"/>
  <c r="AJ186" i="10"/>
  <c r="AJ187" i="10"/>
  <c r="AJ188" i="10"/>
  <c r="AJ189" i="10"/>
  <c r="AJ283" i="10"/>
  <c r="AJ191" i="10"/>
  <c r="AJ339" i="10"/>
  <c r="AJ354" i="10"/>
  <c r="AJ194" i="10"/>
  <c r="AJ195" i="10"/>
  <c r="AJ196" i="10"/>
  <c r="AJ197" i="10"/>
  <c r="AJ198" i="10"/>
  <c r="AJ199" i="10"/>
  <c r="AJ200" i="10"/>
  <c r="AJ201" i="10"/>
  <c r="AJ202" i="10"/>
  <c r="AJ203" i="10"/>
  <c r="AJ204" i="10"/>
  <c r="AJ205" i="10"/>
  <c r="AJ361" i="10"/>
  <c r="AJ207" i="10"/>
  <c r="AJ208" i="10"/>
  <c r="AJ209" i="10"/>
  <c r="AJ210" i="10"/>
  <c r="AJ211" i="10"/>
  <c r="AJ212" i="10"/>
  <c r="AJ213" i="10"/>
  <c r="AJ214" i="10"/>
  <c r="AJ215" i="10"/>
  <c r="AJ216" i="10"/>
  <c r="AJ217" i="10"/>
  <c r="AJ218" i="10"/>
  <c r="AJ219" i="10"/>
  <c r="AJ220" i="10"/>
  <c r="AJ221" i="10"/>
  <c r="AJ222" i="10"/>
  <c r="AJ223" i="10"/>
  <c r="AJ224" i="10"/>
  <c r="AJ225" i="10"/>
  <c r="AJ182" i="10"/>
  <c r="AJ226" i="10"/>
  <c r="AJ227" i="10"/>
  <c r="AJ228" i="10"/>
  <c r="AJ229" i="10"/>
  <c r="AJ231" i="10"/>
  <c r="AJ232" i="10"/>
  <c r="AJ233" i="10"/>
  <c r="AJ234" i="10"/>
  <c r="AJ235" i="10"/>
  <c r="AJ236" i="10"/>
  <c r="AJ237" i="10"/>
  <c r="AJ238" i="10"/>
  <c r="AJ239" i="10"/>
  <c r="AJ240" i="10"/>
  <c r="AJ241" i="10"/>
  <c r="AJ242" i="10"/>
  <c r="AJ243" i="10"/>
  <c r="AJ244" i="10"/>
  <c r="AJ245" i="10"/>
  <c r="AJ246" i="10"/>
  <c r="AJ247" i="10"/>
  <c r="AJ248" i="10"/>
  <c r="AJ249" i="10"/>
  <c r="AJ250" i="10"/>
  <c r="AJ251" i="10"/>
  <c r="AJ252" i="10"/>
  <c r="AJ253" i="10"/>
  <c r="AJ254" i="10"/>
  <c r="AJ255" i="10"/>
  <c r="AJ256" i="10"/>
  <c r="AJ257" i="10"/>
  <c r="AJ258" i="10"/>
  <c r="AJ183" i="10"/>
  <c r="AJ260" i="10"/>
  <c r="AJ261" i="10"/>
  <c r="AJ262" i="10"/>
  <c r="AJ162" i="10"/>
  <c r="AJ264" i="10"/>
  <c r="AJ265" i="10"/>
  <c r="AJ266" i="10"/>
  <c r="AJ267" i="10"/>
  <c r="AJ268" i="10"/>
  <c r="AJ269" i="10"/>
  <c r="AJ270" i="10"/>
  <c r="AJ271" i="10"/>
  <c r="AJ272" i="10"/>
  <c r="AJ273" i="10"/>
  <c r="AJ274" i="10"/>
  <c r="AJ275" i="10"/>
  <c r="AJ276" i="10"/>
  <c r="AJ277" i="10"/>
  <c r="AJ278" i="10"/>
  <c r="AJ279" i="10"/>
  <c r="AJ280" i="10"/>
  <c r="AJ281" i="10"/>
  <c r="AJ282" i="10"/>
  <c r="AJ163" i="10"/>
  <c r="AJ284" i="10"/>
  <c r="AJ285" i="10"/>
  <c r="AJ286" i="10"/>
  <c r="AJ363" i="10"/>
  <c r="AJ288" i="10"/>
  <c r="AJ289" i="10"/>
  <c r="AJ290" i="10"/>
  <c r="AJ291" i="10"/>
  <c r="AJ292" i="10"/>
  <c r="AJ293" i="10"/>
  <c r="AJ294" i="10"/>
  <c r="AJ295" i="10"/>
  <c r="AJ296" i="10"/>
  <c r="AJ297" i="10"/>
  <c r="AJ298" i="10"/>
  <c r="AJ299" i="10"/>
  <c r="AJ300" i="10"/>
  <c r="AJ301" i="10"/>
  <c r="AJ302" i="10"/>
  <c r="AJ303" i="10"/>
  <c r="AJ304" i="10"/>
  <c r="AJ305" i="10"/>
  <c r="AJ306" i="10"/>
  <c r="AJ307" i="10"/>
  <c r="AJ308" i="10"/>
  <c r="AJ309" i="10"/>
  <c r="AJ310" i="10"/>
  <c r="AJ311" i="10"/>
  <c r="AJ312" i="10"/>
  <c r="AJ313" i="10"/>
  <c r="AJ314" i="10"/>
  <c r="AJ315" i="10"/>
  <c r="AJ316" i="10"/>
  <c r="AJ317" i="10"/>
  <c r="AJ318" i="10"/>
  <c r="AJ319" i="10"/>
  <c r="AJ320" i="10"/>
  <c r="AJ321" i="10"/>
  <c r="AJ322" i="10"/>
  <c r="AJ323" i="10"/>
  <c r="AJ324" i="10"/>
  <c r="AJ325" i="10"/>
  <c r="AJ326" i="10"/>
  <c r="AJ327" i="10"/>
  <c r="AJ328" i="10"/>
  <c r="AJ329" i="10"/>
  <c r="AJ330" i="10"/>
  <c r="AJ331" i="10"/>
  <c r="AJ332" i="10"/>
  <c r="AJ333" i="10"/>
  <c r="AJ334" i="10"/>
  <c r="AJ335" i="10"/>
  <c r="AJ336" i="10"/>
  <c r="AJ337" i="10"/>
  <c r="AJ338" i="10"/>
  <c r="AJ362" i="10"/>
  <c r="AJ340" i="10"/>
  <c r="AJ341" i="10"/>
  <c r="AJ343" i="10"/>
  <c r="AJ344" i="10"/>
  <c r="AJ346" i="10"/>
  <c r="AJ347" i="10"/>
  <c r="AJ348" i="10"/>
  <c r="AJ349" i="10"/>
  <c r="AJ350" i="10"/>
  <c r="AJ351" i="10"/>
  <c r="AJ352" i="10"/>
  <c r="AI2" i="10"/>
  <c r="AI3" i="10"/>
  <c r="AI4" i="10"/>
  <c r="AI5" i="10"/>
  <c r="AI192" i="10"/>
  <c r="AI7" i="10"/>
  <c r="AI6" i="10"/>
  <c r="AI8" i="10"/>
  <c r="AI9" i="10"/>
  <c r="AI10" i="10"/>
  <c r="AI11" i="10"/>
  <c r="AI12" i="10"/>
  <c r="AI13" i="10"/>
  <c r="AI14" i="10"/>
  <c r="AI15" i="10"/>
  <c r="AI16" i="10"/>
  <c r="AI17" i="10"/>
  <c r="AI18" i="10"/>
  <c r="AI193" i="10"/>
  <c r="AI20" i="10"/>
  <c r="AI21" i="10"/>
  <c r="AI22" i="10"/>
  <c r="AI23" i="10"/>
  <c r="AI24" i="10"/>
  <c r="AI25" i="10"/>
  <c r="AI26" i="10"/>
  <c r="AI27" i="10"/>
  <c r="AI28" i="10"/>
  <c r="AI29" i="10"/>
  <c r="AI30" i="10"/>
  <c r="AI360" i="10"/>
  <c r="AI33" i="10"/>
  <c r="AI34" i="10"/>
  <c r="AI35" i="10"/>
  <c r="AI36" i="10"/>
  <c r="AI37" i="10"/>
  <c r="AI38" i="10"/>
  <c r="AI39" i="10"/>
  <c r="AI40" i="10"/>
  <c r="AI41" i="10"/>
  <c r="AI42" i="10"/>
  <c r="AI43" i="10"/>
  <c r="AI44" i="10"/>
  <c r="AI45" i="10"/>
  <c r="AI46" i="10"/>
  <c r="AI47" i="10"/>
  <c r="AI48" i="10"/>
  <c r="AI49" i="10"/>
  <c r="AI50" i="10"/>
  <c r="AI51" i="10"/>
  <c r="AI52" i="10"/>
  <c r="AI53" i="10"/>
  <c r="AI54" i="10"/>
  <c r="AI55" i="10"/>
  <c r="AI56" i="10"/>
  <c r="AI57" i="10"/>
  <c r="AI58" i="10"/>
  <c r="AI59" i="10"/>
  <c r="AI60" i="10"/>
  <c r="AI61" i="10"/>
  <c r="AI62" i="10"/>
  <c r="AI63" i="10"/>
  <c r="AI64" i="10"/>
  <c r="AI65" i="10"/>
  <c r="AI66" i="10"/>
  <c r="AI67" i="10"/>
  <c r="AI68" i="10"/>
  <c r="AI69" i="10"/>
  <c r="AI70" i="10"/>
  <c r="AI71" i="10"/>
  <c r="AI72" i="10"/>
  <c r="AI73" i="10"/>
  <c r="AI74" i="10"/>
  <c r="AI75" i="10"/>
  <c r="AI76" i="10"/>
  <c r="AI77" i="10"/>
  <c r="AI78" i="10"/>
  <c r="AI79" i="10"/>
  <c r="AI80" i="10"/>
  <c r="AI81" i="10"/>
  <c r="AI82" i="10"/>
  <c r="AI83" i="10"/>
  <c r="AI84" i="10"/>
  <c r="AI85" i="10"/>
  <c r="AI86" i="10"/>
  <c r="AI87" i="10"/>
  <c r="AI88" i="10"/>
  <c r="AI89" i="10"/>
  <c r="AI90" i="10"/>
  <c r="AI91" i="10"/>
  <c r="AI92" i="10"/>
  <c r="AI93" i="10"/>
  <c r="AI94" i="10"/>
  <c r="AI95" i="10"/>
  <c r="AI96" i="10"/>
  <c r="AI97" i="10"/>
  <c r="AI98" i="10"/>
  <c r="AI99" i="10"/>
  <c r="AI100" i="10"/>
  <c r="AI101" i="10"/>
  <c r="AI102" i="10"/>
  <c r="AI103" i="10"/>
  <c r="AI104" i="10"/>
  <c r="AI105" i="10"/>
  <c r="AI106" i="10"/>
  <c r="AI107" i="10"/>
  <c r="AI108" i="10"/>
  <c r="AI109" i="10"/>
  <c r="AI110" i="10"/>
  <c r="AI111" i="10"/>
  <c r="AI112" i="10"/>
  <c r="AI113" i="10"/>
  <c r="AI114" i="10"/>
  <c r="AI115" i="10"/>
  <c r="AI116" i="10"/>
  <c r="AI117" i="10"/>
  <c r="AI118" i="10"/>
  <c r="AI119" i="10"/>
  <c r="AI120" i="10"/>
  <c r="AI121" i="10"/>
  <c r="AI122" i="10"/>
  <c r="AI123" i="10"/>
  <c r="AI124" i="10"/>
  <c r="AI125" i="10"/>
  <c r="AI206" i="10"/>
  <c r="AI127" i="10"/>
  <c r="AI128" i="10"/>
  <c r="AI129" i="10"/>
  <c r="AI130" i="10"/>
  <c r="AI131" i="10"/>
  <c r="AI132" i="10"/>
  <c r="AI133" i="10"/>
  <c r="AI134" i="10"/>
  <c r="AI135" i="10"/>
  <c r="AI136" i="10"/>
  <c r="AI137" i="10"/>
  <c r="AI138" i="10"/>
  <c r="AI139" i="10"/>
  <c r="AI140" i="10"/>
  <c r="AI19" i="10"/>
  <c r="AI142" i="10"/>
  <c r="AI143" i="10"/>
  <c r="AI144" i="10"/>
  <c r="AI145" i="10"/>
  <c r="AI146" i="10"/>
  <c r="AI147" i="10"/>
  <c r="AI359" i="10"/>
  <c r="AI149" i="10"/>
  <c r="AI150" i="10"/>
  <c r="AI151" i="10"/>
  <c r="AI152" i="10"/>
  <c r="AI153" i="10"/>
  <c r="AI154" i="10"/>
  <c r="AI155" i="10"/>
  <c r="AI156" i="10"/>
  <c r="AI157" i="10"/>
  <c r="AI158" i="10"/>
  <c r="AI159" i="10"/>
  <c r="AI32" i="10"/>
  <c r="AI126" i="10"/>
  <c r="AI141" i="10"/>
  <c r="AI160" i="10"/>
  <c r="AI164" i="10"/>
  <c r="AI165" i="10"/>
  <c r="AI166" i="10"/>
  <c r="AI167" i="10"/>
  <c r="AI173" i="10"/>
  <c r="AI174" i="10"/>
  <c r="AI170" i="10"/>
  <c r="AI171" i="10"/>
  <c r="AI172" i="10"/>
  <c r="AI161" i="10"/>
  <c r="AI180" i="10"/>
  <c r="AI176" i="10"/>
  <c r="AI177" i="10"/>
  <c r="AI178" i="10"/>
  <c r="AI179" i="10"/>
  <c r="AI259" i="10"/>
  <c r="AI263" i="10"/>
  <c r="AI181" i="10"/>
  <c r="AI184" i="10"/>
  <c r="AI185" i="10"/>
  <c r="AI186" i="10"/>
  <c r="AI187" i="10"/>
  <c r="AI188" i="10"/>
  <c r="AI189" i="10"/>
  <c r="AI283" i="10"/>
  <c r="AI191" i="10"/>
  <c r="AI339" i="10"/>
  <c r="AI354" i="10"/>
  <c r="AI194" i="10"/>
  <c r="AI195" i="10"/>
  <c r="AI196" i="10"/>
  <c r="AI197" i="10"/>
  <c r="AI198" i="10"/>
  <c r="AI199" i="10"/>
  <c r="AI200" i="10"/>
  <c r="AI201" i="10"/>
  <c r="AI202" i="10"/>
  <c r="AI203" i="10"/>
  <c r="AI204" i="10"/>
  <c r="AI205" i="10"/>
  <c r="AI361" i="10"/>
  <c r="AI207" i="10"/>
  <c r="AI208" i="10"/>
  <c r="AI209" i="10"/>
  <c r="AI210" i="10"/>
  <c r="AI211" i="10"/>
  <c r="AI212" i="10"/>
  <c r="AI213" i="10"/>
  <c r="AI214" i="10"/>
  <c r="AI215" i="10"/>
  <c r="AI216" i="10"/>
  <c r="AI217" i="10"/>
  <c r="AI218" i="10"/>
  <c r="AI219" i="10"/>
  <c r="AI220" i="10"/>
  <c r="AI221" i="10"/>
  <c r="AI222" i="10"/>
  <c r="AI223" i="10"/>
  <c r="AI224" i="10"/>
  <c r="AI225" i="10"/>
  <c r="AI182" i="10"/>
  <c r="AI226" i="10"/>
  <c r="AI227" i="10"/>
  <c r="AI228" i="10"/>
  <c r="AI229" i="10"/>
  <c r="AI231" i="10"/>
  <c r="AI232" i="10"/>
  <c r="AI233" i="10"/>
  <c r="AI234" i="10"/>
  <c r="AI235" i="10"/>
  <c r="AI236" i="10"/>
  <c r="AI237" i="10"/>
  <c r="AI238" i="10"/>
  <c r="AI239" i="10"/>
  <c r="AI240" i="10"/>
  <c r="AI241" i="10"/>
  <c r="AI242" i="10"/>
  <c r="AI243" i="10"/>
  <c r="AI244" i="10"/>
  <c r="AI245" i="10"/>
  <c r="AI246" i="10"/>
  <c r="AI247" i="10"/>
  <c r="AI248" i="10"/>
  <c r="AI249" i="10"/>
  <c r="AI250" i="10"/>
  <c r="AI251" i="10"/>
  <c r="AI252" i="10"/>
  <c r="AI253" i="10"/>
  <c r="AI254" i="10"/>
  <c r="AI255" i="10"/>
  <c r="AI256" i="10"/>
  <c r="AI257" i="10"/>
  <c r="AI258" i="10"/>
  <c r="AI183" i="10"/>
  <c r="AI260" i="10"/>
  <c r="AI261" i="10"/>
  <c r="AI262" i="10"/>
  <c r="AI162" i="10"/>
  <c r="AI264" i="10"/>
  <c r="AI265" i="10"/>
  <c r="AI266" i="10"/>
  <c r="AI267" i="10"/>
  <c r="AI268" i="10"/>
  <c r="AI269" i="10"/>
  <c r="AI270" i="10"/>
  <c r="AI271" i="10"/>
  <c r="AI272" i="10"/>
  <c r="AI273" i="10"/>
  <c r="AI274" i="10"/>
  <c r="AI275" i="10"/>
  <c r="AI276" i="10"/>
  <c r="AI277" i="10"/>
  <c r="AI278" i="10"/>
  <c r="AI279" i="10"/>
  <c r="AI280" i="10"/>
  <c r="AI281" i="10"/>
  <c r="AI282" i="10"/>
  <c r="AI163" i="10"/>
  <c r="AI284" i="10"/>
  <c r="AI285" i="10"/>
  <c r="AI286" i="10"/>
  <c r="AI363" i="10"/>
  <c r="AI288" i="10"/>
  <c r="AI289" i="10"/>
  <c r="AI290" i="10"/>
  <c r="AI291" i="10"/>
  <c r="AI292" i="10"/>
  <c r="AI293" i="10"/>
  <c r="AI294" i="10"/>
  <c r="AI295" i="10"/>
  <c r="AI296" i="10"/>
  <c r="AI297" i="10"/>
  <c r="AI298" i="10"/>
  <c r="AI299" i="10"/>
  <c r="AI300" i="10"/>
  <c r="AI301" i="10"/>
  <c r="AI302" i="10"/>
  <c r="AI303" i="10"/>
  <c r="AI304" i="10"/>
  <c r="AI305" i="10"/>
  <c r="AI306" i="10"/>
  <c r="AI307" i="10"/>
  <c r="AI308" i="10"/>
  <c r="AI309" i="10"/>
  <c r="AI310" i="10"/>
  <c r="AI311" i="10"/>
  <c r="AI312" i="10"/>
  <c r="AI313" i="10"/>
  <c r="AI314" i="10"/>
  <c r="AI315" i="10"/>
  <c r="AI316" i="10"/>
  <c r="AI317" i="10"/>
  <c r="AI318" i="10"/>
  <c r="AI319" i="10"/>
  <c r="AI320" i="10"/>
  <c r="AI321" i="10"/>
  <c r="AI322" i="10"/>
  <c r="AI323" i="10"/>
  <c r="AI324" i="10"/>
  <c r="AI325" i="10"/>
  <c r="AI326" i="10"/>
  <c r="AI327" i="10"/>
  <c r="AI328" i="10"/>
  <c r="AI329" i="10"/>
  <c r="AI330" i="10"/>
  <c r="AI331" i="10"/>
  <c r="AI332" i="10"/>
  <c r="AI333" i="10"/>
  <c r="AI334" i="10"/>
  <c r="AI335" i="10"/>
  <c r="AI336" i="10"/>
  <c r="AI337" i="10"/>
  <c r="AI338" i="10"/>
  <c r="AI362" i="10"/>
  <c r="AI340" i="10"/>
  <c r="AI341" i="10"/>
  <c r="AI343" i="10"/>
  <c r="AI344" i="10"/>
  <c r="AI346" i="10"/>
  <c r="AI347" i="10"/>
  <c r="AI348" i="10"/>
  <c r="AI349" i="10"/>
  <c r="AI350" i="10"/>
  <c r="AI351" i="10"/>
  <c r="AI352" i="10"/>
  <c r="AH2" i="10"/>
  <c r="AH3" i="10"/>
  <c r="AH4" i="10"/>
  <c r="AH5" i="10"/>
  <c r="AH192" i="10"/>
  <c r="AH7" i="10"/>
  <c r="AH6" i="10"/>
  <c r="AH8" i="10"/>
  <c r="AH9" i="10"/>
  <c r="AH10" i="10"/>
  <c r="AH11" i="10"/>
  <c r="AH12" i="10"/>
  <c r="AH13" i="10"/>
  <c r="AH14" i="10"/>
  <c r="AH15" i="10"/>
  <c r="AH16" i="10"/>
  <c r="AH17" i="10"/>
  <c r="AH18" i="10"/>
  <c r="AH193" i="10"/>
  <c r="AH20" i="10"/>
  <c r="AH21" i="10"/>
  <c r="AH22" i="10"/>
  <c r="AH23" i="10"/>
  <c r="AH24" i="10"/>
  <c r="AH25" i="10"/>
  <c r="AH26" i="10"/>
  <c r="AH27" i="10"/>
  <c r="AH28" i="10"/>
  <c r="AH29" i="10"/>
  <c r="AH30" i="10"/>
  <c r="AH360" i="10"/>
  <c r="AH33" i="10"/>
  <c r="AH34" i="10"/>
  <c r="AH35" i="10"/>
  <c r="AH36" i="10"/>
  <c r="AH37" i="10"/>
  <c r="AH38" i="10"/>
  <c r="AH39" i="10"/>
  <c r="AH40" i="10"/>
  <c r="AH41" i="10"/>
  <c r="AH42" i="10"/>
  <c r="AH43" i="10"/>
  <c r="AH44" i="10"/>
  <c r="AH45" i="10"/>
  <c r="AH46" i="10"/>
  <c r="AH47" i="10"/>
  <c r="AH48" i="10"/>
  <c r="AH49" i="10"/>
  <c r="AH50" i="10"/>
  <c r="AH51" i="10"/>
  <c r="AH52" i="10"/>
  <c r="AH53" i="10"/>
  <c r="AH54" i="10"/>
  <c r="AH55" i="10"/>
  <c r="AH56" i="10"/>
  <c r="AH57" i="10"/>
  <c r="AH58" i="10"/>
  <c r="AH59" i="10"/>
  <c r="AH60" i="10"/>
  <c r="AH61" i="10"/>
  <c r="AH62" i="10"/>
  <c r="AH63" i="10"/>
  <c r="AH64" i="10"/>
  <c r="AH65" i="10"/>
  <c r="AH66" i="10"/>
  <c r="AH67" i="10"/>
  <c r="AH68" i="10"/>
  <c r="AH69" i="10"/>
  <c r="AH70" i="10"/>
  <c r="AH71" i="10"/>
  <c r="AH72" i="10"/>
  <c r="AH73" i="10"/>
  <c r="AH74" i="10"/>
  <c r="AH75" i="10"/>
  <c r="AH76" i="10"/>
  <c r="AH77" i="10"/>
  <c r="AH78" i="10"/>
  <c r="AH79" i="10"/>
  <c r="AH80" i="10"/>
  <c r="AH81" i="10"/>
  <c r="AH82" i="10"/>
  <c r="AH83" i="10"/>
  <c r="AH84" i="10"/>
  <c r="AH85" i="10"/>
  <c r="AH86" i="10"/>
  <c r="AH87" i="10"/>
  <c r="AH88" i="10"/>
  <c r="AH89" i="10"/>
  <c r="AH90" i="10"/>
  <c r="AH91" i="10"/>
  <c r="AH92" i="10"/>
  <c r="AH93" i="10"/>
  <c r="AH94" i="10"/>
  <c r="AH95" i="10"/>
  <c r="AH96" i="10"/>
  <c r="AH97" i="10"/>
  <c r="AH98" i="10"/>
  <c r="AH99" i="10"/>
  <c r="AH100" i="10"/>
  <c r="AH101" i="10"/>
  <c r="AH102" i="10"/>
  <c r="AH103" i="10"/>
  <c r="AH104" i="10"/>
  <c r="AH105" i="10"/>
  <c r="AH106" i="10"/>
  <c r="AH107" i="10"/>
  <c r="AH108" i="10"/>
  <c r="AH109" i="10"/>
  <c r="AH110" i="10"/>
  <c r="AH111" i="10"/>
  <c r="AH112" i="10"/>
  <c r="AH113" i="10"/>
  <c r="AH114" i="10"/>
  <c r="AH115" i="10"/>
  <c r="AH116" i="10"/>
  <c r="AH117" i="10"/>
  <c r="AH118" i="10"/>
  <c r="AH119" i="10"/>
  <c r="AH120" i="10"/>
  <c r="AH121" i="10"/>
  <c r="AH122" i="10"/>
  <c r="AH123" i="10"/>
  <c r="AH124" i="10"/>
  <c r="AH125" i="10"/>
  <c r="AH206" i="10"/>
  <c r="AH127" i="10"/>
  <c r="AH128" i="10"/>
  <c r="AH129" i="10"/>
  <c r="AH130" i="10"/>
  <c r="AH131" i="10"/>
  <c r="AH132" i="10"/>
  <c r="AH133" i="10"/>
  <c r="AH134" i="10"/>
  <c r="AH135" i="10"/>
  <c r="AH136" i="10"/>
  <c r="AH137" i="10"/>
  <c r="AH138" i="10"/>
  <c r="AH139" i="10"/>
  <c r="AH140" i="10"/>
  <c r="AH19" i="10"/>
  <c r="AH142" i="10"/>
  <c r="AH143" i="10"/>
  <c r="AH144" i="10"/>
  <c r="AH145" i="10"/>
  <c r="AH146" i="10"/>
  <c r="AH147" i="10"/>
  <c r="AH359" i="10"/>
  <c r="AH149" i="10"/>
  <c r="AH150" i="10"/>
  <c r="AH151" i="10"/>
  <c r="AH152" i="10"/>
  <c r="AH153" i="10"/>
  <c r="AH154" i="10"/>
  <c r="AH155" i="10"/>
  <c r="AH156" i="10"/>
  <c r="AH157" i="10"/>
  <c r="AH158" i="10"/>
  <c r="AH159" i="10"/>
  <c r="AH32" i="10"/>
  <c r="AH126" i="10"/>
  <c r="AH141" i="10"/>
  <c r="AH160" i="10"/>
  <c r="AH164" i="10"/>
  <c r="AH165" i="10"/>
  <c r="AH166" i="10"/>
  <c r="AH167" i="10"/>
  <c r="AH173" i="10"/>
  <c r="AH174" i="10"/>
  <c r="AH170" i="10"/>
  <c r="AH171" i="10"/>
  <c r="AH172" i="10"/>
  <c r="AH161" i="10"/>
  <c r="AH180" i="10"/>
  <c r="AH176" i="10"/>
  <c r="AH177" i="10"/>
  <c r="AH178" i="10"/>
  <c r="AH179" i="10"/>
  <c r="AH259" i="10"/>
  <c r="AH263" i="10"/>
  <c r="AH181" i="10"/>
  <c r="AH184" i="10"/>
  <c r="AH185" i="10"/>
  <c r="AH186" i="10"/>
  <c r="AH187" i="10"/>
  <c r="AH188" i="10"/>
  <c r="AH189" i="10"/>
  <c r="AH283" i="10"/>
  <c r="AH191" i="10"/>
  <c r="AH339" i="10"/>
  <c r="AH354" i="10"/>
  <c r="AH194" i="10"/>
  <c r="AH195" i="10"/>
  <c r="AH196" i="10"/>
  <c r="AH197" i="10"/>
  <c r="AH198" i="10"/>
  <c r="AH199" i="10"/>
  <c r="AH200" i="10"/>
  <c r="AH201" i="10"/>
  <c r="AH202" i="10"/>
  <c r="AH203" i="10"/>
  <c r="AH204" i="10"/>
  <c r="AH205" i="10"/>
  <c r="AH361" i="10"/>
  <c r="AH207" i="10"/>
  <c r="AH208" i="10"/>
  <c r="AH209" i="10"/>
  <c r="AH210" i="10"/>
  <c r="AH211" i="10"/>
  <c r="AH212" i="10"/>
  <c r="AH213" i="10"/>
  <c r="AH214" i="10"/>
  <c r="AH215" i="10"/>
  <c r="AH216" i="10"/>
  <c r="AH217" i="10"/>
  <c r="AH218" i="10"/>
  <c r="AH219" i="10"/>
  <c r="AH220" i="10"/>
  <c r="AH221" i="10"/>
  <c r="AH222" i="10"/>
  <c r="AH223" i="10"/>
  <c r="AH224" i="10"/>
  <c r="AH225" i="10"/>
  <c r="AH182" i="10"/>
  <c r="AH226" i="10"/>
  <c r="AH227" i="10"/>
  <c r="AH228" i="10"/>
  <c r="AH229" i="10"/>
  <c r="AH231" i="10"/>
  <c r="AH232" i="10"/>
  <c r="AH233" i="10"/>
  <c r="AH234" i="10"/>
  <c r="AH235" i="10"/>
  <c r="AH236" i="10"/>
  <c r="AH237" i="10"/>
  <c r="AH238" i="10"/>
  <c r="AH239" i="10"/>
  <c r="AH240" i="10"/>
  <c r="AH241" i="10"/>
  <c r="AH242" i="10"/>
  <c r="AH243" i="10"/>
  <c r="AH244" i="10"/>
  <c r="AH245" i="10"/>
  <c r="AH246" i="10"/>
  <c r="AH247" i="10"/>
  <c r="AH248" i="10"/>
  <c r="AH249" i="10"/>
  <c r="AH250" i="10"/>
  <c r="AH251" i="10"/>
  <c r="AH252" i="10"/>
  <c r="AH253" i="10"/>
  <c r="AH254" i="10"/>
  <c r="AH255" i="10"/>
  <c r="AH256" i="10"/>
  <c r="AH257" i="10"/>
  <c r="AH258" i="10"/>
  <c r="AH183" i="10"/>
  <c r="AH260" i="10"/>
  <c r="AH261" i="10"/>
  <c r="AH262" i="10"/>
  <c r="AH162" i="10"/>
  <c r="AH264" i="10"/>
  <c r="AH265" i="10"/>
  <c r="AH266" i="10"/>
  <c r="AH267" i="10"/>
  <c r="AH268" i="10"/>
  <c r="AH269" i="10"/>
  <c r="AH270" i="10"/>
  <c r="AH271" i="10"/>
  <c r="AH272" i="10"/>
  <c r="AH273" i="10"/>
  <c r="AH274" i="10"/>
  <c r="AH275" i="10"/>
  <c r="AH276" i="10"/>
  <c r="AH277" i="10"/>
  <c r="AH278" i="10"/>
  <c r="AH279" i="10"/>
  <c r="AH280" i="10"/>
  <c r="AH281" i="10"/>
  <c r="AH282" i="10"/>
  <c r="AH163" i="10"/>
  <c r="AH284" i="10"/>
  <c r="AH285" i="10"/>
  <c r="AH286" i="10"/>
  <c r="AH363" i="10"/>
  <c r="AH288" i="10"/>
  <c r="AH289" i="10"/>
  <c r="AH290" i="10"/>
  <c r="AH291" i="10"/>
  <c r="AH292" i="10"/>
  <c r="AH293" i="10"/>
  <c r="AH294" i="10"/>
  <c r="AH295" i="10"/>
  <c r="AH296" i="10"/>
  <c r="AH297" i="10"/>
  <c r="AH298" i="10"/>
  <c r="AH299" i="10"/>
  <c r="AH300" i="10"/>
  <c r="AH301" i="10"/>
  <c r="AH302" i="10"/>
  <c r="AH303" i="10"/>
  <c r="AH304" i="10"/>
  <c r="AH305" i="10"/>
  <c r="AH306" i="10"/>
  <c r="AH307" i="10"/>
  <c r="AH308" i="10"/>
  <c r="AH309" i="10"/>
  <c r="AH310" i="10"/>
  <c r="AH311" i="10"/>
  <c r="AH312" i="10"/>
  <c r="AH313" i="10"/>
  <c r="AH314" i="10"/>
  <c r="AH315" i="10"/>
  <c r="AH316" i="10"/>
  <c r="AH317" i="10"/>
  <c r="AH318" i="10"/>
  <c r="AH319" i="10"/>
  <c r="AH320" i="10"/>
  <c r="AH321" i="10"/>
  <c r="AH322" i="10"/>
  <c r="AH323" i="10"/>
  <c r="AH324" i="10"/>
  <c r="AH325" i="10"/>
  <c r="AH326" i="10"/>
  <c r="AH327" i="10"/>
  <c r="AH328" i="10"/>
  <c r="AH329" i="10"/>
  <c r="AH330" i="10"/>
  <c r="AH331" i="10"/>
  <c r="AH332" i="10"/>
  <c r="AH333" i="10"/>
  <c r="AH334" i="10"/>
  <c r="AH335" i="10"/>
  <c r="AH336" i="10"/>
  <c r="AH337" i="10"/>
  <c r="AH338" i="10"/>
  <c r="AH362" i="10"/>
  <c r="AH340" i="10"/>
  <c r="AH341" i="10"/>
  <c r="AH343" i="10"/>
  <c r="AH344" i="10"/>
  <c r="AH346" i="10"/>
  <c r="AH347" i="10"/>
  <c r="AH348" i="10"/>
  <c r="AH349" i="10"/>
  <c r="AH350" i="10"/>
  <c r="AH351" i="10"/>
  <c r="AH352" i="10"/>
  <c r="AG2" i="10"/>
  <c r="AG3" i="10"/>
  <c r="AG4" i="10"/>
  <c r="AG5" i="10"/>
  <c r="AG192" i="10"/>
  <c r="AG7" i="10"/>
  <c r="AG6" i="10"/>
  <c r="AG8" i="10"/>
  <c r="AG9" i="10"/>
  <c r="AG10" i="10"/>
  <c r="AG11" i="10"/>
  <c r="AG12" i="10"/>
  <c r="AG13" i="10"/>
  <c r="AG14" i="10"/>
  <c r="AG15" i="10"/>
  <c r="AG16" i="10"/>
  <c r="AG17" i="10"/>
  <c r="AG18" i="10"/>
  <c r="AG193" i="10"/>
  <c r="AG20" i="10"/>
  <c r="AG21" i="10"/>
  <c r="AG22" i="10"/>
  <c r="AG23" i="10"/>
  <c r="AG24" i="10"/>
  <c r="AG25" i="10"/>
  <c r="AG26" i="10"/>
  <c r="AG27" i="10"/>
  <c r="AG28" i="10"/>
  <c r="AG29" i="10"/>
  <c r="AG30" i="10"/>
  <c r="AG360" i="10"/>
  <c r="AG33" i="10"/>
  <c r="AG34" i="10"/>
  <c r="AG35" i="10"/>
  <c r="AG36" i="10"/>
  <c r="AG37" i="10"/>
  <c r="AG38" i="10"/>
  <c r="AG39" i="10"/>
  <c r="AG40" i="10"/>
  <c r="AG41" i="10"/>
  <c r="AG42" i="10"/>
  <c r="AG43" i="10"/>
  <c r="AG44" i="10"/>
  <c r="AG45" i="10"/>
  <c r="AG46" i="10"/>
  <c r="AG47" i="10"/>
  <c r="AG48" i="10"/>
  <c r="AG49" i="10"/>
  <c r="AG50" i="10"/>
  <c r="AG51" i="10"/>
  <c r="AG52" i="10"/>
  <c r="AG53" i="10"/>
  <c r="AG54" i="10"/>
  <c r="AG55" i="10"/>
  <c r="AG56" i="10"/>
  <c r="AG57" i="10"/>
  <c r="AG58" i="10"/>
  <c r="AG59" i="10"/>
  <c r="AG60" i="10"/>
  <c r="AG61" i="10"/>
  <c r="AG62" i="10"/>
  <c r="AG63" i="10"/>
  <c r="AG64" i="10"/>
  <c r="AG65" i="10"/>
  <c r="AG66" i="10"/>
  <c r="AG67" i="10"/>
  <c r="AG68" i="10"/>
  <c r="AG69" i="10"/>
  <c r="AG70" i="10"/>
  <c r="AG71" i="10"/>
  <c r="AG72" i="10"/>
  <c r="AG73" i="10"/>
  <c r="AG74" i="10"/>
  <c r="AG75" i="10"/>
  <c r="AG76" i="10"/>
  <c r="AG77" i="10"/>
  <c r="AG78" i="10"/>
  <c r="AG79" i="10"/>
  <c r="AG80" i="10"/>
  <c r="AG81" i="10"/>
  <c r="AG82" i="10"/>
  <c r="AG83" i="10"/>
  <c r="AG84" i="10"/>
  <c r="AG85" i="10"/>
  <c r="AG86" i="10"/>
  <c r="AG87" i="10"/>
  <c r="AG88" i="10"/>
  <c r="AG89" i="10"/>
  <c r="AG90" i="10"/>
  <c r="AG91" i="10"/>
  <c r="AG92" i="10"/>
  <c r="AG93" i="10"/>
  <c r="AG94" i="10"/>
  <c r="AG95" i="10"/>
  <c r="AG96" i="10"/>
  <c r="AG97" i="10"/>
  <c r="AG98" i="10"/>
  <c r="AG99" i="10"/>
  <c r="AG100" i="10"/>
  <c r="AG101" i="10"/>
  <c r="AG102" i="10"/>
  <c r="AG103" i="10"/>
  <c r="AG104" i="10"/>
  <c r="AG105" i="10"/>
  <c r="AG106" i="10"/>
  <c r="AG107" i="10"/>
  <c r="AG108" i="10"/>
  <c r="AG109" i="10"/>
  <c r="AG110" i="10"/>
  <c r="AG111" i="10"/>
  <c r="AG112" i="10"/>
  <c r="AG113" i="10"/>
  <c r="AG114" i="10"/>
  <c r="AG115" i="10"/>
  <c r="AG116" i="10"/>
  <c r="AG117" i="10"/>
  <c r="AG118" i="10"/>
  <c r="AG119" i="10"/>
  <c r="AG120" i="10"/>
  <c r="AG121" i="10"/>
  <c r="AG122" i="10"/>
  <c r="AG123" i="10"/>
  <c r="AG124" i="10"/>
  <c r="AG125" i="10"/>
  <c r="AG206" i="10"/>
  <c r="AG127" i="10"/>
  <c r="AG128" i="10"/>
  <c r="AG129" i="10"/>
  <c r="AG130" i="10"/>
  <c r="AG131" i="10"/>
  <c r="AG132" i="10"/>
  <c r="AG133" i="10"/>
  <c r="AG134" i="10"/>
  <c r="AG135" i="10"/>
  <c r="AG136" i="10"/>
  <c r="AG137" i="10"/>
  <c r="AG138" i="10"/>
  <c r="AG139" i="10"/>
  <c r="AG140" i="10"/>
  <c r="AG19" i="10"/>
  <c r="AG142" i="10"/>
  <c r="AG143" i="10"/>
  <c r="AG144" i="10"/>
  <c r="AG145" i="10"/>
  <c r="AG146" i="10"/>
  <c r="AG147" i="10"/>
  <c r="AG359" i="10"/>
  <c r="AG149" i="10"/>
  <c r="AG150" i="10"/>
  <c r="AG151" i="10"/>
  <c r="AG152" i="10"/>
  <c r="AG153" i="10"/>
  <c r="AG154" i="10"/>
  <c r="AG155" i="10"/>
  <c r="AG156" i="10"/>
  <c r="AG157" i="10"/>
  <c r="AG158" i="10"/>
  <c r="AG159" i="10"/>
  <c r="AG32" i="10"/>
  <c r="AG126" i="10"/>
  <c r="AG141" i="10"/>
  <c r="AG160" i="10"/>
  <c r="AG164" i="10"/>
  <c r="AG165" i="10"/>
  <c r="AG166" i="10"/>
  <c r="AG167" i="10"/>
  <c r="AG173" i="10"/>
  <c r="AG174" i="10"/>
  <c r="AG170" i="10"/>
  <c r="AG171" i="10"/>
  <c r="AG172" i="10"/>
  <c r="AG161" i="10"/>
  <c r="AG180" i="10"/>
  <c r="AG176" i="10"/>
  <c r="AG177" i="10"/>
  <c r="AG178" i="10"/>
  <c r="AG179" i="10"/>
  <c r="AG259" i="10"/>
  <c r="AG263" i="10"/>
  <c r="AG181" i="10"/>
  <c r="AG184" i="10"/>
  <c r="AG185" i="10"/>
  <c r="AG186" i="10"/>
  <c r="AG187" i="10"/>
  <c r="AG188" i="10"/>
  <c r="AG189" i="10"/>
  <c r="AG283" i="10"/>
  <c r="AG191" i="10"/>
  <c r="AG339" i="10"/>
  <c r="AG354" i="10"/>
  <c r="AG194" i="10"/>
  <c r="AG195" i="10"/>
  <c r="AG196" i="10"/>
  <c r="AG197" i="10"/>
  <c r="AG198" i="10"/>
  <c r="AG199" i="10"/>
  <c r="AG200" i="10"/>
  <c r="AG201" i="10"/>
  <c r="AG202" i="10"/>
  <c r="AG203" i="10"/>
  <c r="AG204" i="10"/>
  <c r="AG205" i="10"/>
  <c r="AG361" i="10"/>
  <c r="AG207" i="10"/>
  <c r="AG208" i="10"/>
  <c r="AG209" i="10"/>
  <c r="AG210" i="10"/>
  <c r="AG211" i="10"/>
  <c r="AG212" i="10"/>
  <c r="AG213" i="10"/>
  <c r="AG214" i="10"/>
  <c r="AG215" i="10"/>
  <c r="AG216" i="10"/>
  <c r="AG217" i="10"/>
  <c r="AG218" i="10"/>
  <c r="AG219" i="10"/>
  <c r="AG220" i="10"/>
  <c r="AG221" i="10"/>
  <c r="AG222" i="10"/>
  <c r="AG223" i="10"/>
  <c r="AG224" i="10"/>
  <c r="AG225" i="10"/>
  <c r="AG182" i="10"/>
  <c r="AG226" i="10"/>
  <c r="AG227" i="10"/>
  <c r="AG228" i="10"/>
  <c r="AG229" i="10"/>
  <c r="AG231" i="10"/>
  <c r="AG232" i="10"/>
  <c r="AG233" i="10"/>
  <c r="AG234" i="10"/>
  <c r="AG235" i="10"/>
  <c r="AG236" i="10"/>
  <c r="AG237" i="10"/>
  <c r="AG238" i="10"/>
  <c r="AG239" i="10"/>
  <c r="AG240" i="10"/>
  <c r="AG241" i="10"/>
  <c r="AG242" i="10"/>
  <c r="AG243" i="10"/>
  <c r="AG244" i="10"/>
  <c r="AG245" i="10"/>
  <c r="AG246" i="10"/>
  <c r="AG247" i="10"/>
  <c r="AG248" i="10"/>
  <c r="AG249" i="10"/>
  <c r="AG250" i="10"/>
  <c r="AG251" i="10"/>
  <c r="AG252" i="10"/>
  <c r="AG253" i="10"/>
  <c r="AG254" i="10"/>
  <c r="AG255" i="10"/>
  <c r="AG256" i="10"/>
  <c r="AG257" i="10"/>
  <c r="AG258" i="10"/>
  <c r="AG183" i="10"/>
  <c r="AG260" i="10"/>
  <c r="AG261" i="10"/>
  <c r="AG262" i="10"/>
  <c r="AG162" i="10"/>
  <c r="AG264" i="10"/>
  <c r="AG265" i="10"/>
  <c r="AG266" i="10"/>
  <c r="AG267" i="10"/>
  <c r="AG268" i="10"/>
  <c r="AG269" i="10"/>
  <c r="AG270" i="10"/>
  <c r="AG271" i="10"/>
  <c r="AG272" i="10"/>
  <c r="AG273" i="10"/>
  <c r="AG274" i="10"/>
  <c r="AG275" i="10"/>
  <c r="AG276" i="10"/>
  <c r="AG277" i="10"/>
  <c r="AG278" i="10"/>
  <c r="AG279" i="10"/>
  <c r="AG280" i="10"/>
  <c r="AG281" i="10"/>
  <c r="AG282" i="10"/>
  <c r="AG163" i="10"/>
  <c r="AG284" i="10"/>
  <c r="AG285" i="10"/>
  <c r="AG286" i="10"/>
  <c r="AG363" i="10"/>
  <c r="AG288" i="10"/>
  <c r="AG289" i="10"/>
  <c r="AG290" i="10"/>
  <c r="AG291" i="10"/>
  <c r="AG292" i="10"/>
  <c r="AG293" i="10"/>
  <c r="AG294" i="10"/>
  <c r="AG295" i="10"/>
  <c r="AG296" i="10"/>
  <c r="AG297" i="10"/>
  <c r="AG298" i="10"/>
  <c r="AG299" i="10"/>
  <c r="AG300" i="10"/>
  <c r="AG301" i="10"/>
  <c r="AG302" i="10"/>
  <c r="AG303" i="10"/>
  <c r="AG304" i="10"/>
  <c r="AG305" i="10"/>
  <c r="AG306" i="10"/>
  <c r="AG307" i="10"/>
  <c r="AG308" i="10"/>
  <c r="AG309" i="10"/>
  <c r="AG310" i="10"/>
  <c r="AG311" i="10"/>
  <c r="AG312" i="10"/>
  <c r="AG313" i="10"/>
  <c r="AG314" i="10"/>
  <c r="AG315" i="10"/>
  <c r="AG316" i="10"/>
  <c r="AG317" i="10"/>
  <c r="AG318" i="10"/>
  <c r="AG319" i="10"/>
  <c r="AG320" i="10"/>
  <c r="AG321" i="10"/>
  <c r="AG322" i="10"/>
  <c r="AG323" i="10"/>
  <c r="AG324" i="10"/>
  <c r="AG325" i="10"/>
  <c r="AG326" i="10"/>
  <c r="AG327" i="10"/>
  <c r="AG328" i="10"/>
  <c r="AG329" i="10"/>
  <c r="AG330" i="10"/>
  <c r="AG331" i="10"/>
  <c r="AG332" i="10"/>
  <c r="AG333" i="10"/>
  <c r="AG334" i="10"/>
  <c r="AG335" i="10"/>
  <c r="AG336" i="10"/>
  <c r="AG337" i="10"/>
  <c r="AG338" i="10"/>
  <c r="AG362" i="10"/>
  <c r="AG340" i="10"/>
  <c r="AG341" i="10"/>
  <c r="AG343" i="10"/>
  <c r="AG344" i="10"/>
  <c r="AG346" i="10"/>
  <c r="AG347" i="10"/>
  <c r="AG348" i="10"/>
  <c r="AG349" i="10"/>
  <c r="AG350" i="10"/>
  <c r="AG351" i="10"/>
  <c r="AG352" i="10"/>
  <c r="AF2" i="10"/>
  <c r="AF3" i="10"/>
  <c r="AF4" i="10"/>
  <c r="AF5" i="10"/>
  <c r="AF192" i="10"/>
  <c r="AF7" i="10"/>
  <c r="AF6" i="10"/>
  <c r="AF8" i="10"/>
  <c r="AF9" i="10"/>
  <c r="AF10" i="10"/>
  <c r="AF11" i="10"/>
  <c r="AF12" i="10"/>
  <c r="AF13" i="10"/>
  <c r="AF14" i="10"/>
  <c r="AF15" i="10"/>
  <c r="AF16" i="10"/>
  <c r="AF17" i="10"/>
  <c r="AF18" i="10"/>
  <c r="AF193" i="10"/>
  <c r="AF20" i="10"/>
  <c r="AF21" i="10"/>
  <c r="AF22" i="10"/>
  <c r="AF23" i="10"/>
  <c r="AF24" i="10"/>
  <c r="AF25" i="10"/>
  <c r="AF26" i="10"/>
  <c r="AF27" i="10"/>
  <c r="AF28" i="10"/>
  <c r="AF29" i="10"/>
  <c r="AF30" i="10"/>
  <c r="AF360" i="10"/>
  <c r="AF33" i="10"/>
  <c r="AF34" i="10"/>
  <c r="AF35" i="10"/>
  <c r="AF36" i="10"/>
  <c r="AF37" i="10"/>
  <c r="AF38" i="10"/>
  <c r="AF39" i="10"/>
  <c r="AF40" i="10"/>
  <c r="AF41" i="10"/>
  <c r="AF42" i="10"/>
  <c r="AF43" i="10"/>
  <c r="AF44" i="10"/>
  <c r="AF45" i="10"/>
  <c r="AF46" i="10"/>
  <c r="AF47" i="10"/>
  <c r="AF48" i="10"/>
  <c r="AF49" i="10"/>
  <c r="AF50" i="10"/>
  <c r="AF51" i="10"/>
  <c r="AF52" i="10"/>
  <c r="AF53" i="10"/>
  <c r="AF54" i="10"/>
  <c r="AF55" i="10"/>
  <c r="AF56" i="10"/>
  <c r="AF57" i="10"/>
  <c r="AF58" i="10"/>
  <c r="AF59" i="10"/>
  <c r="AF60" i="10"/>
  <c r="AF61" i="10"/>
  <c r="AF62" i="10"/>
  <c r="AF63" i="10"/>
  <c r="AF64" i="10"/>
  <c r="AF65" i="10"/>
  <c r="AF66" i="10"/>
  <c r="AF67" i="10"/>
  <c r="AF68" i="10"/>
  <c r="AF69" i="10"/>
  <c r="AF70" i="10"/>
  <c r="AF71" i="10"/>
  <c r="AF72" i="10"/>
  <c r="AF73" i="10"/>
  <c r="AF74" i="10"/>
  <c r="AF75" i="10"/>
  <c r="AF76" i="10"/>
  <c r="AF77" i="10"/>
  <c r="AF78" i="10"/>
  <c r="AF79" i="10"/>
  <c r="AF80" i="10"/>
  <c r="AF81" i="10"/>
  <c r="AF82" i="10"/>
  <c r="AF83" i="10"/>
  <c r="AF84" i="10"/>
  <c r="AF85" i="10"/>
  <c r="AF86" i="10"/>
  <c r="AF87" i="10"/>
  <c r="AF88" i="10"/>
  <c r="AF89" i="10"/>
  <c r="AF90" i="10"/>
  <c r="AF91" i="10"/>
  <c r="AF92" i="10"/>
  <c r="AF93" i="10"/>
  <c r="AF94" i="10"/>
  <c r="AF95" i="10"/>
  <c r="AF96" i="10"/>
  <c r="AF97" i="10"/>
  <c r="AF98" i="10"/>
  <c r="AF99" i="10"/>
  <c r="AF100" i="10"/>
  <c r="AF101" i="10"/>
  <c r="AF102" i="10"/>
  <c r="AF103" i="10"/>
  <c r="AF104" i="10"/>
  <c r="AF105" i="10"/>
  <c r="AF106" i="10"/>
  <c r="AF107" i="10"/>
  <c r="AF108" i="10"/>
  <c r="AF109" i="10"/>
  <c r="AF110" i="10"/>
  <c r="AF111" i="10"/>
  <c r="AF112" i="10"/>
  <c r="AF113" i="10"/>
  <c r="AF114" i="10"/>
  <c r="AF115" i="10"/>
  <c r="AF116" i="10"/>
  <c r="AF117" i="10"/>
  <c r="AF118" i="10"/>
  <c r="AF119" i="10"/>
  <c r="AF120" i="10"/>
  <c r="AF121" i="10"/>
  <c r="AF122" i="10"/>
  <c r="AF123" i="10"/>
  <c r="AF124" i="10"/>
  <c r="AF125" i="10"/>
  <c r="AF206" i="10"/>
  <c r="AF127" i="10"/>
  <c r="AF128" i="10"/>
  <c r="AF129" i="10"/>
  <c r="AF130" i="10"/>
  <c r="AF131" i="10"/>
  <c r="AF132" i="10"/>
  <c r="AF133" i="10"/>
  <c r="AF134" i="10"/>
  <c r="AF135" i="10"/>
  <c r="AF136" i="10"/>
  <c r="AF137" i="10"/>
  <c r="AF138" i="10"/>
  <c r="AF139" i="10"/>
  <c r="AF140" i="10"/>
  <c r="AF19" i="10"/>
  <c r="AF142" i="10"/>
  <c r="AF143" i="10"/>
  <c r="AF144" i="10"/>
  <c r="AF145" i="10"/>
  <c r="AF146" i="10"/>
  <c r="AF147" i="10"/>
  <c r="AF359" i="10"/>
  <c r="AF149" i="10"/>
  <c r="AF150" i="10"/>
  <c r="AF151" i="10"/>
  <c r="AF152" i="10"/>
  <c r="AF153" i="10"/>
  <c r="AF154" i="10"/>
  <c r="AF155" i="10"/>
  <c r="AF156" i="10"/>
  <c r="AF157" i="10"/>
  <c r="AF158" i="10"/>
  <c r="AF159" i="10"/>
  <c r="AF32" i="10"/>
  <c r="AF126" i="10"/>
  <c r="AF141" i="10"/>
  <c r="AF160" i="10"/>
  <c r="AF164" i="10"/>
  <c r="AF165" i="10"/>
  <c r="AF166" i="10"/>
  <c r="AF167" i="10"/>
  <c r="AF173" i="10"/>
  <c r="AF174" i="10"/>
  <c r="AF170" i="10"/>
  <c r="AF171" i="10"/>
  <c r="AF172" i="10"/>
  <c r="AF161" i="10"/>
  <c r="AF180" i="10"/>
  <c r="AF176" i="10"/>
  <c r="AF177" i="10"/>
  <c r="AF178" i="10"/>
  <c r="AF179" i="10"/>
  <c r="AF259" i="10"/>
  <c r="AF263" i="10"/>
  <c r="AF181" i="10"/>
  <c r="AF184" i="10"/>
  <c r="AF185" i="10"/>
  <c r="AF186" i="10"/>
  <c r="AF187" i="10"/>
  <c r="AF188" i="10"/>
  <c r="AF189" i="10"/>
  <c r="AF283" i="10"/>
  <c r="AF191" i="10"/>
  <c r="AF339" i="10"/>
  <c r="AF354" i="10"/>
  <c r="AF194" i="10"/>
  <c r="AF195" i="10"/>
  <c r="AF196" i="10"/>
  <c r="AF197" i="10"/>
  <c r="AF198" i="10"/>
  <c r="AF199" i="10"/>
  <c r="AF200" i="10"/>
  <c r="AF201" i="10"/>
  <c r="AF202" i="10"/>
  <c r="AF203" i="10"/>
  <c r="AF204" i="10"/>
  <c r="AF205" i="10"/>
  <c r="AF361" i="10"/>
  <c r="AF207" i="10"/>
  <c r="AF208" i="10"/>
  <c r="AF209" i="10"/>
  <c r="AF210" i="10"/>
  <c r="AF211" i="10"/>
  <c r="AF212" i="10"/>
  <c r="AF213" i="10"/>
  <c r="AF214" i="10"/>
  <c r="AF215" i="10"/>
  <c r="AF216" i="10"/>
  <c r="AF217" i="10"/>
  <c r="AF218" i="10"/>
  <c r="AF219" i="10"/>
  <c r="AF220" i="10"/>
  <c r="AF221" i="10"/>
  <c r="AF222" i="10"/>
  <c r="AF223" i="10"/>
  <c r="AF224" i="10"/>
  <c r="AF225" i="10"/>
  <c r="AF182" i="10"/>
  <c r="AF226" i="10"/>
  <c r="AF227" i="10"/>
  <c r="AF228" i="10"/>
  <c r="AF229" i="10"/>
  <c r="AF231" i="10"/>
  <c r="AF232" i="10"/>
  <c r="AF233" i="10"/>
  <c r="AF234" i="10"/>
  <c r="AF235" i="10"/>
  <c r="AF236" i="10"/>
  <c r="AF237" i="10"/>
  <c r="AF238" i="10"/>
  <c r="AF239" i="10"/>
  <c r="AF240" i="10"/>
  <c r="AF241" i="10"/>
  <c r="AF242" i="10"/>
  <c r="AF243" i="10"/>
  <c r="AF244" i="10"/>
  <c r="AF245" i="10"/>
  <c r="AF246" i="10"/>
  <c r="AF247" i="10"/>
  <c r="AF248" i="10"/>
  <c r="AF249" i="10"/>
  <c r="AF250" i="10"/>
  <c r="AF251" i="10"/>
  <c r="AF252" i="10"/>
  <c r="AF253" i="10"/>
  <c r="AF254" i="10"/>
  <c r="AF255" i="10"/>
  <c r="AF256" i="10"/>
  <c r="AF257" i="10"/>
  <c r="AF258" i="10"/>
  <c r="AF183" i="10"/>
  <c r="AF260" i="10"/>
  <c r="AF261" i="10"/>
  <c r="AF262" i="10"/>
  <c r="AF162" i="10"/>
  <c r="AF264" i="10"/>
  <c r="AF265" i="10"/>
  <c r="AF266" i="10"/>
  <c r="AF267" i="10"/>
  <c r="AF268" i="10"/>
  <c r="AF269" i="10"/>
  <c r="AF270" i="10"/>
  <c r="AF271" i="10"/>
  <c r="AF272" i="10"/>
  <c r="AF273" i="10"/>
  <c r="AF274" i="10"/>
  <c r="AF275" i="10"/>
  <c r="AF276" i="10"/>
  <c r="AF277" i="10"/>
  <c r="AF278" i="10"/>
  <c r="AF279" i="10"/>
  <c r="AF280" i="10"/>
  <c r="AF281" i="10"/>
  <c r="AF282" i="10"/>
  <c r="AF163" i="10"/>
  <c r="AF284" i="10"/>
  <c r="AF285" i="10"/>
  <c r="AF286" i="10"/>
  <c r="AF363" i="10"/>
  <c r="AF288" i="10"/>
  <c r="AF289" i="10"/>
  <c r="AF290" i="10"/>
  <c r="AF291" i="10"/>
  <c r="AF292" i="10"/>
  <c r="AF293" i="10"/>
  <c r="AF294" i="10"/>
  <c r="AF295" i="10"/>
  <c r="AF296" i="10"/>
  <c r="AF297" i="10"/>
  <c r="AF298" i="10"/>
  <c r="AF299" i="10"/>
  <c r="AF300" i="10"/>
  <c r="AF301" i="10"/>
  <c r="AF302" i="10"/>
  <c r="AF303" i="10"/>
  <c r="AF304" i="10"/>
  <c r="AF305" i="10"/>
  <c r="AF306" i="10"/>
  <c r="AF307" i="10"/>
  <c r="AF308" i="10"/>
  <c r="AF309" i="10"/>
  <c r="AF310" i="10"/>
  <c r="AF311" i="10"/>
  <c r="AF312" i="10"/>
  <c r="AF313" i="10"/>
  <c r="AF314" i="10"/>
  <c r="AF315" i="10"/>
  <c r="AF316" i="10"/>
  <c r="AF317" i="10"/>
  <c r="AF318" i="10"/>
  <c r="AF319" i="10"/>
  <c r="AF320" i="10"/>
  <c r="AF321" i="10"/>
  <c r="AF322" i="10"/>
  <c r="AF323" i="10"/>
  <c r="AF324" i="10"/>
  <c r="AF325" i="10"/>
  <c r="AF326" i="10"/>
  <c r="AF327" i="10"/>
  <c r="AF328" i="10"/>
  <c r="AF329" i="10"/>
  <c r="AF330" i="10"/>
  <c r="AF331" i="10"/>
  <c r="AF332" i="10"/>
  <c r="AF333" i="10"/>
  <c r="AF334" i="10"/>
  <c r="AF335" i="10"/>
  <c r="AF336" i="10"/>
  <c r="AF337" i="10"/>
  <c r="AF338" i="10"/>
  <c r="AF362" i="10"/>
  <c r="AF340" i="10"/>
  <c r="AF341" i="10"/>
  <c r="AF343" i="10"/>
  <c r="AF344" i="10"/>
  <c r="AF346" i="10"/>
  <c r="AF347" i="10"/>
  <c r="AF348" i="10"/>
  <c r="AF349" i="10"/>
  <c r="AF350" i="10"/>
  <c r="AF351" i="10"/>
  <c r="AF352" i="10"/>
  <c r="AE2" i="10"/>
  <c r="AE3" i="10"/>
  <c r="AE4" i="10"/>
  <c r="AE5" i="10"/>
  <c r="AE192" i="10"/>
  <c r="AE7" i="10"/>
  <c r="AE6" i="10"/>
  <c r="AE8" i="10"/>
  <c r="AE9" i="10"/>
  <c r="AE10" i="10"/>
  <c r="AE11" i="10"/>
  <c r="AE12" i="10"/>
  <c r="AE13" i="10"/>
  <c r="AE14" i="10"/>
  <c r="AE15" i="10"/>
  <c r="AE16" i="10"/>
  <c r="AE17" i="10"/>
  <c r="AE18" i="10"/>
  <c r="AE193" i="10"/>
  <c r="AE20" i="10"/>
  <c r="AE21" i="10"/>
  <c r="AE22" i="10"/>
  <c r="AE23" i="10"/>
  <c r="AE24" i="10"/>
  <c r="AE25" i="10"/>
  <c r="AE26" i="10"/>
  <c r="AE27" i="10"/>
  <c r="AE28" i="10"/>
  <c r="AE29" i="10"/>
  <c r="AE30" i="10"/>
  <c r="AE360" i="10"/>
  <c r="AE33" i="10"/>
  <c r="AE34" i="10"/>
  <c r="AE35" i="10"/>
  <c r="AE36" i="10"/>
  <c r="AE37" i="10"/>
  <c r="AE38" i="10"/>
  <c r="AE39" i="10"/>
  <c r="AE40" i="10"/>
  <c r="AE41" i="10"/>
  <c r="AE42" i="10"/>
  <c r="AE43" i="10"/>
  <c r="AE44" i="10"/>
  <c r="AE45" i="10"/>
  <c r="AE46" i="10"/>
  <c r="AE47" i="10"/>
  <c r="AE48" i="10"/>
  <c r="AE49" i="10"/>
  <c r="AE50" i="10"/>
  <c r="AE51" i="10"/>
  <c r="AE52" i="10"/>
  <c r="AE53" i="10"/>
  <c r="AE54" i="10"/>
  <c r="AE55" i="10"/>
  <c r="AE56" i="10"/>
  <c r="AE57" i="10"/>
  <c r="AE58" i="10"/>
  <c r="AE59" i="10"/>
  <c r="AE60" i="10"/>
  <c r="AE61" i="10"/>
  <c r="AE62" i="10"/>
  <c r="AE63" i="10"/>
  <c r="AE64" i="10"/>
  <c r="AE65" i="10"/>
  <c r="AE66" i="10"/>
  <c r="AE67" i="10"/>
  <c r="AE68" i="10"/>
  <c r="AE69" i="10"/>
  <c r="AE70" i="10"/>
  <c r="AE71" i="10"/>
  <c r="AE72" i="10"/>
  <c r="AE73" i="10"/>
  <c r="AE74" i="10"/>
  <c r="AE75" i="10"/>
  <c r="AE76" i="10"/>
  <c r="AE77" i="10"/>
  <c r="AE78" i="10"/>
  <c r="AE79" i="10"/>
  <c r="AE80" i="10"/>
  <c r="AE81" i="10"/>
  <c r="AE82" i="10"/>
  <c r="AE83" i="10"/>
  <c r="AE84" i="10"/>
  <c r="AE85" i="10"/>
  <c r="AE86" i="10"/>
  <c r="AE87" i="10"/>
  <c r="AE88" i="10"/>
  <c r="AE89" i="10"/>
  <c r="AE90" i="10"/>
  <c r="AE91" i="10"/>
  <c r="AE92" i="10"/>
  <c r="AE93" i="10"/>
  <c r="AE94" i="10"/>
  <c r="AE95" i="10"/>
  <c r="AE96" i="10"/>
  <c r="AE97" i="10"/>
  <c r="AE98" i="10"/>
  <c r="AE99" i="10"/>
  <c r="AE100" i="10"/>
  <c r="AE101" i="10"/>
  <c r="AE102" i="10"/>
  <c r="AE103" i="10"/>
  <c r="AE104" i="10"/>
  <c r="AE105" i="10"/>
  <c r="AE106" i="10"/>
  <c r="AE107" i="10"/>
  <c r="AE108" i="10"/>
  <c r="AE109" i="10"/>
  <c r="AE110" i="10"/>
  <c r="AE111" i="10"/>
  <c r="AE112" i="10"/>
  <c r="AE113" i="10"/>
  <c r="AE114" i="10"/>
  <c r="AE115" i="10"/>
  <c r="AE116" i="10"/>
  <c r="AE117" i="10"/>
  <c r="AE118" i="10"/>
  <c r="AE119" i="10"/>
  <c r="AE120" i="10"/>
  <c r="AE121" i="10"/>
  <c r="AE122" i="10"/>
  <c r="AE123" i="10"/>
  <c r="AE124" i="10"/>
  <c r="AE125" i="10"/>
  <c r="AE206" i="10"/>
  <c r="AE127" i="10"/>
  <c r="AE128" i="10"/>
  <c r="AE129" i="10"/>
  <c r="AE130" i="10"/>
  <c r="AE131" i="10"/>
  <c r="AE132" i="10"/>
  <c r="AE133" i="10"/>
  <c r="AE134" i="10"/>
  <c r="AE135" i="10"/>
  <c r="AE136" i="10"/>
  <c r="AE137" i="10"/>
  <c r="AE138" i="10"/>
  <c r="AE139" i="10"/>
  <c r="AE140" i="10"/>
  <c r="AE19" i="10"/>
  <c r="AE142" i="10"/>
  <c r="AE143" i="10"/>
  <c r="AE144" i="10"/>
  <c r="AE145" i="10"/>
  <c r="AE146" i="10"/>
  <c r="AE147" i="10"/>
  <c r="AE359" i="10"/>
  <c r="AE149" i="10"/>
  <c r="AE150" i="10"/>
  <c r="AE151" i="10"/>
  <c r="AE152" i="10"/>
  <c r="AE153" i="10"/>
  <c r="AE154" i="10"/>
  <c r="AE155" i="10"/>
  <c r="AE156" i="10"/>
  <c r="AE157" i="10"/>
  <c r="AE158" i="10"/>
  <c r="AE159" i="10"/>
  <c r="AE32" i="10"/>
  <c r="AE126" i="10"/>
  <c r="AE141" i="10"/>
  <c r="AE160" i="10"/>
  <c r="AE164" i="10"/>
  <c r="AE165" i="10"/>
  <c r="AE166" i="10"/>
  <c r="AE167" i="10"/>
  <c r="AE173" i="10"/>
  <c r="AE174" i="10"/>
  <c r="AE170" i="10"/>
  <c r="AE171" i="10"/>
  <c r="AE172" i="10"/>
  <c r="AE161" i="10"/>
  <c r="AE180" i="10"/>
  <c r="AE176" i="10"/>
  <c r="AE177" i="10"/>
  <c r="AE178" i="10"/>
  <c r="AE179" i="10"/>
  <c r="AE259" i="10"/>
  <c r="AE263" i="10"/>
  <c r="AE181" i="10"/>
  <c r="AE184" i="10"/>
  <c r="AE185" i="10"/>
  <c r="AE186" i="10"/>
  <c r="AE187" i="10"/>
  <c r="AE188" i="10"/>
  <c r="AE189" i="10"/>
  <c r="AE283" i="10"/>
  <c r="AE191" i="10"/>
  <c r="AE339" i="10"/>
  <c r="AE354" i="10"/>
  <c r="AE194" i="10"/>
  <c r="AE195" i="10"/>
  <c r="AE196" i="10"/>
  <c r="AE197" i="10"/>
  <c r="AE198" i="10"/>
  <c r="AE199" i="10"/>
  <c r="AE200" i="10"/>
  <c r="AE201" i="10"/>
  <c r="AE202" i="10"/>
  <c r="AE203" i="10"/>
  <c r="AE204" i="10"/>
  <c r="AE205" i="10"/>
  <c r="AE361" i="10"/>
  <c r="AE207" i="10"/>
  <c r="AE208" i="10"/>
  <c r="AE209" i="10"/>
  <c r="AE210" i="10"/>
  <c r="AE211" i="10"/>
  <c r="AE212" i="10"/>
  <c r="AE213" i="10"/>
  <c r="AE214" i="10"/>
  <c r="AE215" i="10"/>
  <c r="AE216" i="10"/>
  <c r="AE217" i="10"/>
  <c r="AE218" i="10"/>
  <c r="AE219" i="10"/>
  <c r="AE220" i="10"/>
  <c r="AE221" i="10"/>
  <c r="AE222" i="10"/>
  <c r="AE223" i="10"/>
  <c r="AE224" i="10"/>
  <c r="AE225" i="10"/>
  <c r="AE182" i="10"/>
  <c r="AE226" i="10"/>
  <c r="AE227" i="10"/>
  <c r="AE228" i="10"/>
  <c r="AE229" i="10"/>
  <c r="AE231" i="10"/>
  <c r="AE232" i="10"/>
  <c r="AE233" i="10"/>
  <c r="AE234" i="10"/>
  <c r="AE235" i="10"/>
  <c r="AE236" i="10"/>
  <c r="AE237" i="10"/>
  <c r="AE238" i="10"/>
  <c r="AE239" i="10"/>
  <c r="AE240" i="10"/>
  <c r="AE241" i="10"/>
  <c r="AE242" i="10"/>
  <c r="AE243" i="10"/>
  <c r="AE244" i="10"/>
  <c r="AE245" i="10"/>
  <c r="AE246" i="10"/>
  <c r="AE247" i="10"/>
  <c r="AE248" i="10"/>
  <c r="AE249" i="10"/>
  <c r="AE250" i="10"/>
  <c r="AE251" i="10"/>
  <c r="AE252" i="10"/>
  <c r="AE253" i="10"/>
  <c r="AE254" i="10"/>
  <c r="AE255" i="10"/>
  <c r="AE256" i="10"/>
  <c r="AE257" i="10"/>
  <c r="AE258" i="10"/>
  <c r="AE183" i="10"/>
  <c r="AE260" i="10"/>
  <c r="AE261" i="10"/>
  <c r="AE262" i="10"/>
  <c r="AE162" i="10"/>
  <c r="AE264" i="10"/>
  <c r="AE265" i="10"/>
  <c r="AE266" i="10"/>
  <c r="AE267" i="10"/>
  <c r="AE268" i="10"/>
  <c r="AE269" i="10"/>
  <c r="AE270" i="10"/>
  <c r="AE271" i="10"/>
  <c r="AE272" i="10"/>
  <c r="AE273" i="10"/>
  <c r="AE274" i="10"/>
  <c r="AE275" i="10"/>
  <c r="AE276" i="10"/>
  <c r="AE277" i="10"/>
  <c r="AE278" i="10"/>
  <c r="AE279" i="10"/>
  <c r="AE280" i="10"/>
  <c r="AE281" i="10"/>
  <c r="AE282" i="10"/>
  <c r="AE163" i="10"/>
  <c r="AE284" i="10"/>
  <c r="AE285" i="10"/>
  <c r="AE286" i="10"/>
  <c r="AE363" i="10"/>
  <c r="AE288" i="10"/>
  <c r="AE289" i="10"/>
  <c r="AE290" i="10"/>
  <c r="AE291" i="10"/>
  <c r="AE292" i="10"/>
  <c r="AE293" i="10"/>
  <c r="AE294" i="10"/>
  <c r="AE295" i="10"/>
  <c r="AE296" i="10"/>
  <c r="AE297" i="10"/>
  <c r="AE298" i="10"/>
  <c r="AE299" i="10"/>
  <c r="AE300" i="10"/>
  <c r="AE301" i="10"/>
  <c r="AE302" i="10"/>
  <c r="AE303" i="10"/>
  <c r="AE304" i="10"/>
  <c r="AE305" i="10"/>
  <c r="AE306" i="10"/>
  <c r="AE307" i="10"/>
  <c r="AE308" i="10"/>
  <c r="AE309" i="10"/>
  <c r="AE310" i="10"/>
  <c r="AE311" i="10"/>
  <c r="AE312" i="10"/>
  <c r="AE313" i="10"/>
  <c r="AE314" i="10"/>
  <c r="AE315" i="10"/>
  <c r="AE316" i="10"/>
  <c r="AE317" i="10"/>
  <c r="AE318" i="10"/>
  <c r="AE319" i="10"/>
  <c r="AE320" i="10"/>
  <c r="AE321" i="10"/>
  <c r="AE322" i="10"/>
  <c r="AE323" i="10"/>
  <c r="AE324" i="10"/>
  <c r="AE325" i="10"/>
  <c r="AE326" i="10"/>
  <c r="AE327" i="10"/>
  <c r="AE328" i="10"/>
  <c r="AE329" i="10"/>
  <c r="AE330" i="10"/>
  <c r="AE331" i="10"/>
  <c r="AE332" i="10"/>
  <c r="AE333" i="10"/>
  <c r="AE334" i="10"/>
  <c r="AE335" i="10"/>
  <c r="AE336" i="10"/>
  <c r="AE337" i="10"/>
  <c r="AE338" i="10"/>
  <c r="AE362" i="10"/>
  <c r="AE340" i="10"/>
  <c r="AE341" i="10"/>
  <c r="AE343" i="10"/>
  <c r="AE344" i="10"/>
  <c r="AE346" i="10"/>
  <c r="AE347" i="10"/>
  <c r="AE348" i="10"/>
  <c r="AE349" i="10"/>
  <c r="AE350" i="10"/>
  <c r="AE351" i="10"/>
  <c r="AE352" i="10"/>
  <c r="AD2" i="10"/>
  <c r="AD217" i="10"/>
  <c r="AD266" i="10"/>
  <c r="AD203" i="10"/>
  <c r="AD3" i="10"/>
  <c r="AD4" i="10"/>
  <c r="AD5" i="10"/>
  <c r="AD267" i="10"/>
  <c r="AD192" i="10"/>
  <c r="AD218" i="10"/>
  <c r="AD268" i="10"/>
  <c r="AD7" i="10"/>
  <c r="AD269" i="10"/>
  <c r="AD219" i="10"/>
  <c r="AD6" i="10"/>
  <c r="AD8" i="10"/>
  <c r="AD270" i="10"/>
  <c r="AD220" i="10"/>
  <c r="AD9" i="10"/>
  <c r="AD271" i="10"/>
  <c r="AD10" i="10"/>
  <c r="AD272" i="10"/>
  <c r="AD273" i="10"/>
  <c r="AD11" i="10"/>
  <c r="AD12" i="10"/>
  <c r="AD274" i="10"/>
  <c r="AD275" i="10"/>
  <c r="AD221" i="10"/>
  <c r="AD13" i="10"/>
  <c r="AD209" i="10"/>
  <c r="AD222" i="10"/>
  <c r="AD276" i="10"/>
  <c r="AD277" i="10"/>
  <c r="AD14" i="10"/>
  <c r="AD15" i="10"/>
  <c r="AD16" i="10"/>
  <c r="AD278" i="10"/>
  <c r="AD17" i="10"/>
  <c r="AD204" i="10"/>
  <c r="AD279" i="10"/>
  <c r="AD18" i="10"/>
  <c r="AD210" i="10"/>
  <c r="AD280" i="10"/>
  <c r="AD193" i="10"/>
  <c r="AD20" i="10"/>
  <c r="AD223" i="10"/>
  <c r="AD21" i="10"/>
  <c r="AD224" i="10"/>
  <c r="AD225" i="10"/>
  <c r="AD205" i="10"/>
  <c r="AD361" i="10"/>
  <c r="AD281" i="10"/>
  <c r="AD282" i="10"/>
  <c r="AD22" i="10"/>
  <c r="AD23" i="10"/>
  <c r="AD163" i="10"/>
  <c r="AD24" i="10"/>
  <c r="AD284" i="10"/>
  <c r="AD285" i="10"/>
  <c r="AD25" i="10"/>
  <c r="AD26" i="10"/>
  <c r="AD182" i="10"/>
  <c r="AD226" i="10"/>
  <c r="AD27" i="10"/>
  <c r="AD227" i="10"/>
  <c r="AD28" i="10"/>
  <c r="AD228" i="10"/>
  <c r="AD29" i="10"/>
  <c r="AD229" i="10"/>
  <c r="AD286" i="10"/>
  <c r="AD30" i="10"/>
  <c r="AD360" i="10"/>
  <c r="AD363" i="10"/>
  <c r="AD212" i="10"/>
  <c r="AD33" i="10"/>
  <c r="AD34" i="10"/>
  <c r="AD231" i="10"/>
  <c r="AD232" i="10"/>
  <c r="AD233" i="10"/>
  <c r="AD35" i="10"/>
  <c r="AD36" i="10"/>
  <c r="AD37" i="10"/>
  <c r="AD288" i="10"/>
  <c r="AD38" i="10"/>
  <c r="AD234" i="10"/>
  <c r="AD39" i="10"/>
  <c r="AD40" i="10"/>
  <c r="AD41" i="10"/>
  <c r="AD42" i="10"/>
  <c r="AD43" i="10"/>
  <c r="AD289" i="10"/>
  <c r="AD290" i="10"/>
  <c r="AD207" i="10"/>
  <c r="AD44" i="10"/>
  <c r="AD45" i="10"/>
  <c r="AD235" i="10"/>
  <c r="AD46" i="10"/>
  <c r="AD291" i="10"/>
  <c r="AD292" i="10"/>
  <c r="AD47" i="10"/>
  <c r="AD48" i="10"/>
  <c r="AD49" i="10"/>
  <c r="AD50" i="10"/>
  <c r="AD51" i="10"/>
  <c r="AD52" i="10"/>
  <c r="AD53" i="10"/>
  <c r="AD54" i="10"/>
  <c r="AD55" i="10"/>
  <c r="AD56" i="10"/>
  <c r="AD57" i="10"/>
  <c r="AD58" i="10"/>
  <c r="AD293" i="10"/>
  <c r="AD294" i="10"/>
  <c r="AD59" i="10"/>
  <c r="AD236" i="10"/>
  <c r="AD60" i="10"/>
  <c r="AD61" i="10"/>
  <c r="AD62" i="10"/>
  <c r="AD295" i="10"/>
  <c r="AD63" i="10"/>
  <c r="AD296" i="10"/>
  <c r="AD64" i="10"/>
  <c r="AD65" i="10"/>
  <c r="AD66" i="10"/>
  <c r="AD297" i="10"/>
  <c r="AD67" i="10"/>
  <c r="AD298" i="10"/>
  <c r="AD68" i="10"/>
  <c r="AD69" i="10"/>
  <c r="AD299" i="10"/>
  <c r="AD300" i="10"/>
  <c r="AD70" i="10"/>
  <c r="AD237" i="10"/>
  <c r="AD71" i="10"/>
  <c r="AD301" i="10"/>
  <c r="AD72" i="10"/>
  <c r="AD73" i="10"/>
  <c r="AD302" i="10"/>
  <c r="AD74" i="10"/>
  <c r="AD303" i="10"/>
  <c r="AD304" i="10"/>
  <c r="AD238" i="10"/>
  <c r="AD75" i="10"/>
  <c r="AD76" i="10"/>
  <c r="AD239" i="10"/>
  <c r="AD77" i="10"/>
  <c r="AD78" i="10"/>
  <c r="AD79" i="10"/>
  <c r="AD305" i="10"/>
  <c r="AD306" i="10"/>
  <c r="AD80" i="10"/>
  <c r="AD81" i="10"/>
  <c r="AD82" i="10"/>
  <c r="AD240" i="10"/>
  <c r="AD83" i="10"/>
  <c r="AD84" i="10"/>
  <c r="AD85" i="10"/>
  <c r="AD213" i="10"/>
  <c r="AD214" i="10"/>
  <c r="AD86" i="10"/>
  <c r="AD307" i="10"/>
  <c r="AD215" i="10"/>
  <c r="AD308" i="10"/>
  <c r="AD309" i="10"/>
  <c r="AD310" i="10"/>
  <c r="AD311" i="10"/>
  <c r="AD87" i="10"/>
  <c r="AD88" i="10"/>
  <c r="AD89" i="10"/>
  <c r="AD90" i="10"/>
  <c r="AD91" i="10"/>
  <c r="AD312" i="10"/>
  <c r="AD92" i="10"/>
  <c r="AD93" i="10"/>
  <c r="AD94" i="10"/>
  <c r="AD95" i="10"/>
  <c r="AD313" i="10"/>
  <c r="AD96" i="10"/>
  <c r="AD97" i="10"/>
  <c r="AD314" i="10"/>
  <c r="AD98" i="10"/>
  <c r="AD315" i="10"/>
  <c r="AD316" i="10"/>
  <c r="AD99" i="10"/>
  <c r="AD317" i="10"/>
  <c r="AD318" i="10"/>
  <c r="AD319" i="10"/>
  <c r="AD320" i="10"/>
  <c r="AD321" i="10"/>
  <c r="AD241" i="10"/>
  <c r="AD322" i="10"/>
  <c r="AD100" i="10"/>
  <c r="AD101" i="10"/>
  <c r="AD102" i="10"/>
  <c r="AD103" i="10"/>
  <c r="AD323" i="10"/>
  <c r="AD242" i="10"/>
  <c r="AD324" i="10"/>
  <c r="AD325" i="10"/>
  <c r="AD326" i="10"/>
  <c r="AD104" i="10"/>
  <c r="AD327" i="10"/>
  <c r="AD328" i="10"/>
  <c r="AD105" i="10"/>
  <c r="AD106" i="10"/>
  <c r="AD243" i="10"/>
  <c r="AD329" i="10"/>
  <c r="AD107" i="10"/>
  <c r="AD244" i="10"/>
  <c r="AD108" i="10"/>
  <c r="AD330" i="10"/>
  <c r="AD109" i="10"/>
  <c r="AD245" i="10"/>
  <c r="AD331" i="10"/>
  <c r="AD332" i="10"/>
  <c r="AD110" i="10"/>
  <c r="AD111" i="10"/>
  <c r="AD246" i="10"/>
  <c r="AD247" i="10"/>
  <c r="AD112" i="10"/>
  <c r="AD333" i="10"/>
  <c r="AD113" i="10"/>
  <c r="AD114" i="10"/>
  <c r="AD115" i="10"/>
  <c r="AD248" i="10"/>
  <c r="AD249" i="10"/>
  <c r="AD216" i="10"/>
  <c r="AD250" i="10"/>
  <c r="AD116" i="10"/>
  <c r="AD117" i="10"/>
  <c r="AD334" i="10"/>
  <c r="AD118" i="10"/>
  <c r="AD335" i="10"/>
  <c r="AD119" i="10"/>
  <c r="AD120" i="10"/>
  <c r="AD121" i="10"/>
  <c r="AD122" i="10"/>
  <c r="AD251" i="10"/>
  <c r="AD336" i="10"/>
  <c r="AD123" i="10"/>
  <c r="AD337" i="10"/>
  <c r="AD252" i="10"/>
  <c r="AD124" i="10"/>
  <c r="AD253" i="10"/>
  <c r="AD125" i="10"/>
  <c r="AD254" i="10"/>
  <c r="AD338" i="10"/>
  <c r="AD206" i="10"/>
  <c r="AD362" i="10"/>
  <c r="AD340" i="10"/>
  <c r="AD127" i="10"/>
  <c r="AD128" i="10"/>
  <c r="AD129" i="10"/>
  <c r="AD341" i="10"/>
  <c r="AD130" i="10"/>
  <c r="AD131" i="10"/>
  <c r="AD132" i="10"/>
  <c r="AD133" i="10"/>
  <c r="AD134" i="10"/>
  <c r="AD343" i="10"/>
  <c r="AD135" i="10"/>
  <c r="AD136" i="10"/>
  <c r="AD137" i="10"/>
  <c r="AD138" i="10"/>
  <c r="AD255" i="10"/>
  <c r="AD139" i="10"/>
  <c r="AD256" i="10"/>
  <c r="AD257" i="10"/>
  <c r="AD140" i="10"/>
  <c r="AD19" i="10"/>
  <c r="AD142" i="10"/>
  <c r="AD143" i="10"/>
  <c r="AD144" i="10"/>
  <c r="AD145" i="10"/>
  <c r="AD146" i="10"/>
  <c r="AD258" i="10"/>
  <c r="AD211" i="10"/>
  <c r="AD147" i="10"/>
  <c r="AD359" i="10"/>
  <c r="AD149" i="10"/>
  <c r="AD150" i="10"/>
  <c r="AD208" i="10"/>
  <c r="AD344" i="10"/>
  <c r="AD151" i="10"/>
  <c r="AD152" i="10"/>
  <c r="AD153" i="10"/>
  <c r="AD154" i="10"/>
  <c r="AD155" i="10"/>
  <c r="AD183" i="10"/>
  <c r="AD156" i="10"/>
  <c r="AD346" i="10"/>
  <c r="AD157" i="10"/>
  <c r="AD158" i="10"/>
  <c r="AD347" i="10"/>
  <c r="AD159" i="10"/>
  <c r="AD32" i="10"/>
  <c r="AD126" i="10"/>
  <c r="AD141" i="10"/>
  <c r="AD160" i="10"/>
  <c r="AD164" i="10"/>
  <c r="AD165" i="10"/>
  <c r="AD348" i="10"/>
  <c r="AD260" i="10"/>
  <c r="AD166" i="10"/>
  <c r="AD167" i="10"/>
  <c r="AD173" i="10"/>
  <c r="AD174" i="10"/>
  <c r="AD170" i="10"/>
  <c r="AD171" i="10"/>
  <c r="AD261" i="10"/>
  <c r="AD172" i="10"/>
  <c r="AD161" i="10"/>
  <c r="AD349" i="10"/>
  <c r="AD350" i="10"/>
  <c r="AD351" i="10"/>
  <c r="AD352" i="10"/>
  <c r="AD180" i="10"/>
  <c r="AD176" i="10"/>
  <c r="AD262" i="10"/>
  <c r="AD177" i="10"/>
  <c r="AD162" i="10"/>
  <c r="AD178" i="10"/>
  <c r="AD179" i="10"/>
  <c r="AD259" i="10"/>
  <c r="AD263" i="10"/>
  <c r="AD181" i="10"/>
  <c r="AD184" i="10"/>
  <c r="AD185" i="10"/>
  <c r="AD186" i="10"/>
  <c r="AD187" i="10"/>
  <c r="AD188" i="10"/>
  <c r="AD189" i="10"/>
  <c r="AD283" i="10"/>
  <c r="AD191" i="10"/>
  <c r="AD264" i="10"/>
  <c r="AD339" i="10"/>
  <c r="AD354" i="10"/>
  <c r="AD265" i="10"/>
  <c r="AD194" i="10"/>
  <c r="AD195" i="10"/>
  <c r="AD196" i="10"/>
  <c r="AD197" i="10"/>
  <c r="AD198" i="10"/>
  <c r="AD199" i="10"/>
  <c r="AD200" i="10"/>
  <c r="AD201" i="10"/>
  <c r="AD202" i="10"/>
  <c r="AC266" i="10"/>
  <c r="AC203" i="10"/>
  <c r="AC2" i="10"/>
  <c r="AC3" i="10"/>
  <c r="AC4" i="10"/>
  <c r="AC217" i="10"/>
  <c r="AC5" i="10"/>
  <c r="AC267" i="10"/>
  <c r="AC192" i="10"/>
  <c r="AC218" i="10"/>
  <c r="AC268" i="10"/>
  <c r="AC7" i="10"/>
  <c r="AC269" i="10"/>
  <c r="AC219" i="10"/>
  <c r="AC6" i="10"/>
  <c r="AC8" i="10"/>
  <c r="AC270" i="10"/>
  <c r="AC220" i="10"/>
  <c r="AC9" i="10"/>
  <c r="AC271" i="10"/>
  <c r="AC10" i="10"/>
  <c r="AC272" i="10"/>
  <c r="AC273" i="10"/>
  <c r="AC11" i="10"/>
  <c r="AC12" i="10"/>
  <c r="AC274" i="10"/>
  <c r="AC275" i="10"/>
  <c r="AC221" i="10"/>
  <c r="AC13" i="10"/>
  <c r="AC209" i="10"/>
  <c r="AC222" i="10"/>
  <c r="AC276" i="10"/>
  <c r="AC277" i="10"/>
  <c r="AC14" i="10"/>
  <c r="AC15" i="10"/>
  <c r="AC16" i="10"/>
  <c r="AC278" i="10"/>
  <c r="AC17" i="10"/>
  <c r="AC204" i="10"/>
  <c r="AC279" i="10"/>
  <c r="AC18" i="10"/>
  <c r="AC210" i="10"/>
  <c r="AC280" i="10"/>
  <c r="AC193" i="10"/>
  <c r="AC20" i="10"/>
  <c r="AC223" i="10"/>
  <c r="AC21" i="10"/>
  <c r="AC224" i="10"/>
  <c r="AC225" i="10"/>
  <c r="AC205" i="10"/>
  <c r="AC361" i="10"/>
  <c r="AC281" i="10"/>
  <c r="AC282" i="10"/>
  <c r="AC22" i="10"/>
  <c r="AC23" i="10"/>
  <c r="AC163" i="10"/>
  <c r="AC24" i="10"/>
  <c r="AC284" i="10"/>
  <c r="AC285" i="10"/>
  <c r="AC25" i="10"/>
  <c r="AC26" i="10"/>
  <c r="AC182" i="10"/>
  <c r="AC226" i="10"/>
  <c r="AC27" i="10"/>
  <c r="AC227" i="10"/>
  <c r="AC28" i="10"/>
  <c r="AC228" i="10"/>
  <c r="AC29" i="10"/>
  <c r="AC229" i="10"/>
  <c r="AC286" i="10"/>
  <c r="AC30" i="10"/>
  <c r="AC360" i="10"/>
  <c r="AC363" i="10"/>
  <c r="AC212" i="10"/>
  <c r="AC33" i="10"/>
  <c r="AC34" i="10"/>
  <c r="AC231" i="10"/>
  <c r="AC232" i="10"/>
  <c r="AC233" i="10"/>
  <c r="AC35" i="10"/>
  <c r="AC36" i="10"/>
  <c r="AC37" i="10"/>
  <c r="AC288" i="10"/>
  <c r="AC38" i="10"/>
  <c r="AC234" i="10"/>
  <c r="AC39" i="10"/>
  <c r="AC40" i="10"/>
  <c r="AC41" i="10"/>
  <c r="AC42" i="10"/>
  <c r="AC43" i="10"/>
  <c r="AC289" i="10"/>
  <c r="AC290" i="10"/>
  <c r="AC207" i="10"/>
  <c r="AC44" i="10"/>
  <c r="AC45" i="10"/>
  <c r="AC235" i="10"/>
  <c r="AC46" i="10"/>
  <c r="AC291" i="10"/>
  <c r="AC292" i="10"/>
  <c r="AC47" i="10"/>
  <c r="AC48" i="10"/>
  <c r="AC49" i="10"/>
  <c r="AC50" i="10"/>
  <c r="AC51" i="10"/>
  <c r="AC52" i="10"/>
  <c r="AC53" i="10"/>
  <c r="AC54" i="10"/>
  <c r="AC55" i="10"/>
  <c r="AC56" i="10"/>
  <c r="AC57" i="10"/>
  <c r="AC58" i="10"/>
  <c r="AC293" i="10"/>
  <c r="AC294" i="10"/>
  <c r="AC59" i="10"/>
  <c r="AC236" i="10"/>
  <c r="AC60" i="10"/>
  <c r="AC61" i="10"/>
  <c r="AC62" i="10"/>
  <c r="AC295" i="10"/>
  <c r="AC63" i="10"/>
  <c r="AC296" i="10"/>
  <c r="AC64" i="10"/>
  <c r="AC65" i="10"/>
  <c r="AC66" i="10"/>
  <c r="AC297" i="10"/>
  <c r="AC67" i="10"/>
  <c r="AC298" i="10"/>
  <c r="AC68" i="10"/>
  <c r="AC69" i="10"/>
  <c r="AC299" i="10"/>
  <c r="AC300" i="10"/>
  <c r="AC70" i="10"/>
  <c r="AC237" i="10"/>
  <c r="AC71" i="10"/>
  <c r="AC301" i="10"/>
  <c r="AC72" i="10"/>
  <c r="AC73" i="10"/>
  <c r="AC302" i="10"/>
  <c r="AC74" i="10"/>
  <c r="AC303" i="10"/>
  <c r="AC304" i="10"/>
  <c r="AC238" i="10"/>
  <c r="AC75" i="10"/>
  <c r="AC76" i="10"/>
  <c r="AC239" i="10"/>
  <c r="AC77" i="10"/>
  <c r="AC78" i="10"/>
  <c r="AC79" i="10"/>
  <c r="AC305" i="10"/>
  <c r="AC306" i="10"/>
  <c r="AC80" i="10"/>
  <c r="AC81" i="10"/>
  <c r="AC82" i="10"/>
  <c r="AC240" i="10"/>
  <c r="AC83" i="10"/>
  <c r="AC84" i="10"/>
  <c r="AC85" i="10"/>
  <c r="AC213" i="10"/>
  <c r="AC214" i="10"/>
  <c r="AC86" i="10"/>
  <c r="AC307" i="10"/>
  <c r="AC215" i="10"/>
  <c r="AC308" i="10"/>
  <c r="AC309" i="10"/>
  <c r="AC310" i="10"/>
  <c r="AC311" i="10"/>
  <c r="AC87" i="10"/>
  <c r="AC88" i="10"/>
  <c r="AC89" i="10"/>
  <c r="AC90" i="10"/>
  <c r="AC91" i="10"/>
  <c r="AC312" i="10"/>
  <c r="AC92" i="10"/>
  <c r="AC93" i="10"/>
  <c r="AC94" i="10"/>
  <c r="AC95" i="10"/>
  <c r="AC313" i="10"/>
  <c r="AC96" i="10"/>
  <c r="AC97" i="10"/>
  <c r="AC314" i="10"/>
  <c r="AC98" i="10"/>
  <c r="AC315" i="10"/>
  <c r="AC316" i="10"/>
  <c r="AC99" i="10"/>
  <c r="AC317" i="10"/>
  <c r="AC318" i="10"/>
  <c r="AC319" i="10"/>
  <c r="AC320" i="10"/>
  <c r="AC321" i="10"/>
  <c r="AC241" i="10"/>
  <c r="AC322" i="10"/>
  <c r="AC100" i="10"/>
  <c r="AC101" i="10"/>
  <c r="AC102" i="10"/>
  <c r="AC103" i="10"/>
  <c r="AC323" i="10"/>
  <c r="AC242" i="10"/>
  <c r="AC324" i="10"/>
  <c r="AC325" i="10"/>
  <c r="AC326" i="10"/>
  <c r="AC104" i="10"/>
  <c r="AC327" i="10"/>
  <c r="AC328" i="10"/>
  <c r="AC105" i="10"/>
  <c r="AC106" i="10"/>
  <c r="AC243" i="10"/>
  <c r="AC329" i="10"/>
  <c r="AC107" i="10"/>
  <c r="AC244" i="10"/>
  <c r="AC108" i="10"/>
  <c r="AC330" i="10"/>
  <c r="AC109" i="10"/>
  <c r="AC245" i="10"/>
  <c r="AC331" i="10"/>
  <c r="AC332" i="10"/>
  <c r="AC110" i="10"/>
  <c r="AC111" i="10"/>
  <c r="AC246" i="10"/>
  <c r="AC247" i="10"/>
  <c r="AC112" i="10"/>
  <c r="AC333" i="10"/>
  <c r="AC113" i="10"/>
  <c r="AC114" i="10"/>
  <c r="AC115" i="10"/>
  <c r="AC248" i="10"/>
  <c r="AC249" i="10"/>
  <c r="AC216" i="10"/>
  <c r="AC250" i="10"/>
  <c r="AC116" i="10"/>
  <c r="AC117" i="10"/>
  <c r="AC334" i="10"/>
  <c r="AC118" i="10"/>
  <c r="AC335" i="10"/>
  <c r="AC119" i="10"/>
  <c r="AC120" i="10"/>
  <c r="AC121" i="10"/>
  <c r="AC122" i="10"/>
  <c r="AC251" i="10"/>
  <c r="AC336" i="10"/>
  <c r="AC123" i="10"/>
  <c r="AC337" i="10"/>
  <c r="AC252" i="10"/>
  <c r="AC124" i="10"/>
  <c r="AC253" i="10"/>
  <c r="AC125" i="10"/>
  <c r="AC254" i="10"/>
  <c r="AC338" i="10"/>
  <c r="AC206" i="10"/>
  <c r="AC362" i="10"/>
  <c r="AC340" i="10"/>
  <c r="AC127" i="10"/>
  <c r="AC128" i="10"/>
  <c r="AC129" i="10"/>
  <c r="AC341" i="10"/>
  <c r="AC130" i="10"/>
  <c r="AC131" i="10"/>
  <c r="AC132" i="10"/>
  <c r="AC133" i="10"/>
  <c r="AC134" i="10"/>
  <c r="AC343" i="10"/>
  <c r="AC135" i="10"/>
  <c r="AC136" i="10"/>
  <c r="AC137" i="10"/>
  <c r="AC138" i="10"/>
  <c r="AC255" i="10"/>
  <c r="AC139" i="10"/>
  <c r="AC256" i="10"/>
  <c r="AC257" i="10"/>
  <c r="AC140" i="10"/>
  <c r="AC19" i="10"/>
  <c r="AC142" i="10"/>
  <c r="AC143" i="10"/>
  <c r="AC144" i="10"/>
  <c r="AC145" i="10"/>
  <c r="AC146" i="10"/>
  <c r="AC258" i="10"/>
  <c r="AC211" i="10"/>
  <c r="AC147" i="10"/>
  <c r="AC359" i="10"/>
  <c r="AC149" i="10"/>
  <c r="AC150" i="10"/>
  <c r="AC208" i="10"/>
  <c r="AC344" i="10"/>
  <c r="AC151" i="10"/>
  <c r="AC152" i="10"/>
  <c r="AC153" i="10"/>
  <c r="AC154" i="10"/>
  <c r="AC155" i="10"/>
  <c r="AC183" i="10"/>
  <c r="AC156" i="10"/>
  <c r="AC346" i="10"/>
  <c r="AC157" i="10"/>
  <c r="AC158" i="10"/>
  <c r="AC347" i="10"/>
  <c r="AC159" i="10"/>
  <c r="AC32" i="10"/>
  <c r="AC126" i="10"/>
  <c r="AC141" i="10"/>
  <c r="AC160" i="10"/>
  <c r="AC164" i="10"/>
  <c r="AC165" i="10"/>
  <c r="AC348" i="10"/>
  <c r="AC260" i="10"/>
  <c r="AC166" i="10"/>
  <c r="AC167" i="10"/>
  <c r="AC173" i="10"/>
  <c r="AC174" i="10"/>
  <c r="AC170" i="10"/>
  <c r="AC171" i="10"/>
  <c r="AC261" i="10"/>
  <c r="AC172" i="10"/>
  <c r="AC161" i="10"/>
  <c r="AC349" i="10"/>
  <c r="AC350" i="10"/>
  <c r="AC351" i="10"/>
  <c r="AC352" i="10"/>
  <c r="AC180" i="10"/>
  <c r="AC176" i="10"/>
  <c r="AC262" i="10"/>
  <c r="AC177" i="10"/>
  <c r="AC162" i="10"/>
  <c r="AC178" i="10"/>
  <c r="AC179" i="10"/>
  <c r="AC259" i="10"/>
  <c r="AC263" i="10"/>
  <c r="AC181" i="10"/>
  <c r="AC184" i="10"/>
  <c r="AC185" i="10"/>
  <c r="AC186" i="10"/>
  <c r="AC187" i="10"/>
  <c r="AC188" i="10"/>
  <c r="AC189" i="10"/>
  <c r="AC283" i="10"/>
  <c r="AC191" i="10"/>
  <c r="AC264" i="10"/>
  <c r="AC339" i="10"/>
  <c r="AC354" i="10"/>
  <c r="AC265" i="10"/>
  <c r="AC194" i="10"/>
  <c r="AC195" i="10"/>
  <c r="AC196" i="10"/>
  <c r="AC197" i="10"/>
  <c r="AC198" i="10"/>
  <c r="AC199" i="10"/>
  <c r="AC200" i="10"/>
  <c r="AC201" i="10"/>
  <c r="AC202" i="10"/>
  <c r="AL221" i="10" l="1"/>
  <c r="AL44" i="10"/>
  <c r="AL318" i="10"/>
  <c r="AL278" i="10"/>
  <c r="AL262" i="10"/>
  <c r="AL252" i="10"/>
  <c r="AL331" i="10"/>
  <c r="AL236" i="10"/>
  <c r="AM322" i="10"/>
  <c r="AL52" i="10"/>
  <c r="AL218" i="10"/>
  <c r="AL150" i="10"/>
  <c r="AM157" i="10"/>
  <c r="AL103" i="10"/>
  <c r="AM328" i="10"/>
  <c r="AL48" i="10"/>
  <c r="AM321" i="10"/>
  <c r="AL162" i="10"/>
  <c r="AL170" i="10"/>
  <c r="AL19" i="10"/>
  <c r="AL110" i="10"/>
  <c r="AM93" i="10"/>
  <c r="AL86" i="10"/>
  <c r="AL43" i="10"/>
  <c r="AL346" i="10"/>
  <c r="AL319" i="10"/>
  <c r="AL305" i="10"/>
  <c r="AM181" i="10"/>
  <c r="AL116" i="10"/>
  <c r="AL192" i="10"/>
  <c r="AL208" i="10"/>
  <c r="AL140" i="10"/>
  <c r="AL332" i="10"/>
  <c r="AM92" i="10"/>
  <c r="AM239" i="10"/>
  <c r="AL61" i="10"/>
  <c r="AM171" i="10"/>
  <c r="AL304" i="10"/>
  <c r="AL290" i="10"/>
  <c r="AL250" i="10"/>
  <c r="AL5" i="10"/>
  <c r="AL49" i="10"/>
  <c r="AL130" i="10"/>
  <c r="AM249" i="10"/>
  <c r="AL59" i="10"/>
  <c r="AL316" i="10"/>
  <c r="AM184" i="10"/>
  <c r="AL60" i="10"/>
  <c r="AL167" i="10"/>
  <c r="AL129" i="10"/>
  <c r="AL251" i="10"/>
  <c r="AM88" i="10"/>
  <c r="AL222" i="10"/>
  <c r="AL173" i="10"/>
  <c r="AL317" i="10"/>
  <c r="AM324" i="10"/>
  <c r="AL89" i="10"/>
  <c r="AL128" i="10"/>
  <c r="AL265" i="10"/>
  <c r="AL217" i="10"/>
  <c r="AL341" i="10"/>
  <c r="AL177" i="10"/>
  <c r="AL124" i="10"/>
  <c r="AL68" i="10"/>
  <c r="AL54" i="10"/>
  <c r="AL351" i="10"/>
  <c r="AL324" i="10"/>
  <c r="AM270" i="10"/>
  <c r="AL242" i="10"/>
  <c r="AL187" i="10"/>
  <c r="AM359" i="10"/>
  <c r="AL321" i="10"/>
  <c r="AL293" i="10"/>
  <c r="AL102" i="10"/>
  <c r="AL207" i="10"/>
  <c r="AL359" i="10"/>
  <c r="AL224" i="10"/>
  <c r="AM246" i="10"/>
  <c r="AM323" i="10"/>
  <c r="AL101" i="10"/>
  <c r="AL284" i="10"/>
  <c r="AL363" i="10"/>
  <c r="AL100" i="10"/>
  <c r="AL96" i="10"/>
  <c r="AL306" i="10"/>
  <c r="AL106" i="10"/>
  <c r="AM145" i="10"/>
  <c r="AM73" i="10"/>
  <c r="AL204" i="10"/>
  <c r="AL283" i="10"/>
  <c r="AL228" i="10"/>
  <c r="AM24" i="10"/>
  <c r="AL281" i="10"/>
  <c r="AL239" i="10"/>
  <c r="AM182" i="10"/>
  <c r="AL198" i="10"/>
  <c r="AL171" i="10"/>
  <c r="AM132" i="10"/>
  <c r="AM118" i="10"/>
  <c r="AL90" i="10"/>
  <c r="AL76" i="10"/>
  <c r="AM62" i="10"/>
  <c r="AL21" i="10"/>
  <c r="AM332" i="10"/>
  <c r="AM318" i="10"/>
  <c r="AM290" i="10"/>
  <c r="AM250" i="10"/>
  <c r="AM236" i="10"/>
  <c r="AM174" i="10"/>
  <c r="AM142" i="10"/>
  <c r="AM115" i="10"/>
  <c r="AM59" i="10"/>
  <c r="AM18" i="10"/>
  <c r="AL354" i="10"/>
  <c r="AL30" i="10"/>
  <c r="AL18" i="10"/>
  <c r="AL142" i="10"/>
  <c r="AL238" i="10"/>
  <c r="AL197" i="10"/>
  <c r="AL303" i="10"/>
  <c r="AM216" i="10"/>
  <c r="AL69" i="10"/>
  <c r="AL205" i="10"/>
  <c r="AM90" i="10"/>
  <c r="AM225" i="10"/>
  <c r="AL174" i="10"/>
  <c r="AM149" i="10"/>
  <c r="AM346" i="10"/>
  <c r="AM129" i="10"/>
  <c r="AL182" i="10"/>
  <c r="AM14" i="10"/>
  <c r="AM262" i="10"/>
  <c r="AL184" i="10"/>
  <c r="AM351" i="10"/>
  <c r="AM348" i="10"/>
  <c r="AM258" i="10"/>
  <c r="AM244" i="10"/>
  <c r="AM103" i="10"/>
  <c r="AM25" i="10"/>
  <c r="AL223" i="10"/>
  <c r="AL276" i="10"/>
  <c r="AM275" i="10"/>
  <c r="AM233" i="10"/>
  <c r="AM361" i="10"/>
  <c r="AM339" i="10"/>
  <c r="AM166" i="10"/>
  <c r="AM139" i="10"/>
  <c r="AM84" i="10"/>
  <c r="AM42" i="10"/>
  <c r="AM29" i="10"/>
  <c r="AM15" i="10"/>
  <c r="AL286" i="10"/>
  <c r="AL189" i="10"/>
  <c r="AL176" i="10"/>
  <c r="AL95" i="10"/>
  <c r="AL53" i="10"/>
  <c r="AL350" i="10"/>
  <c r="AM337" i="10"/>
  <c r="AM309" i="10"/>
  <c r="AL295" i="10"/>
  <c r="AL163" i="10"/>
  <c r="AM269" i="10"/>
  <c r="AM147" i="10"/>
  <c r="AM23" i="10"/>
  <c r="AL9" i="10"/>
  <c r="AM320" i="10"/>
  <c r="AM292" i="10"/>
  <c r="AM197" i="10"/>
  <c r="AM170" i="10"/>
  <c r="AM131" i="10"/>
  <c r="AM47" i="10"/>
  <c r="AM277" i="10"/>
  <c r="AM235" i="10"/>
  <c r="AM19" i="10"/>
  <c r="AM83" i="10"/>
  <c r="AM86" i="10"/>
  <c r="AM176" i="10"/>
  <c r="AM325" i="10"/>
  <c r="AM272" i="10"/>
  <c r="AL47" i="10"/>
  <c r="AL255" i="10"/>
  <c r="AM304" i="10"/>
  <c r="AL234" i="10"/>
  <c r="AL249" i="10"/>
  <c r="AM185" i="10"/>
  <c r="AM138" i="10"/>
  <c r="AL115" i="10"/>
  <c r="AM315" i="10"/>
  <c r="AL38" i="10"/>
  <c r="AL181" i="10"/>
  <c r="AM146" i="10"/>
  <c r="AM102" i="10"/>
  <c r="AL314" i="10"/>
  <c r="AL235" i="10"/>
  <c r="AL270" i="10"/>
  <c r="AM274" i="10"/>
  <c r="AL325" i="10"/>
  <c r="AL257" i="10"/>
  <c r="AL229" i="10"/>
  <c r="AL188" i="10"/>
  <c r="AL180" i="10"/>
  <c r="AL108" i="10"/>
  <c r="AL349" i="10"/>
  <c r="AL322" i="10"/>
  <c r="AM294" i="10"/>
  <c r="AL282" i="10"/>
  <c r="AM268" i="10"/>
  <c r="AL240" i="10"/>
  <c r="AL226" i="10"/>
  <c r="AL172" i="10"/>
  <c r="AL159" i="10"/>
  <c r="AL77" i="10"/>
  <c r="AM49" i="10"/>
  <c r="AL22" i="10"/>
  <c r="AM319" i="10"/>
  <c r="AM291" i="10"/>
  <c r="AM251" i="10"/>
  <c r="AM224" i="10"/>
  <c r="AM196" i="10"/>
  <c r="AM130" i="10"/>
  <c r="AM116" i="10"/>
  <c r="AM192" i="10"/>
  <c r="AM234" i="10"/>
  <c r="AM207" i="10"/>
  <c r="AM354" i="10"/>
  <c r="AM167" i="10"/>
  <c r="AM99" i="10"/>
  <c r="AM71" i="10"/>
  <c r="AM43" i="10"/>
  <c r="AM30" i="10"/>
  <c r="AM16" i="10"/>
  <c r="AM51" i="10"/>
  <c r="AM195" i="10"/>
  <c r="AL195" i="10"/>
  <c r="AM137" i="10"/>
  <c r="AL137" i="10"/>
  <c r="AM87" i="10"/>
  <c r="AL87" i="10"/>
  <c r="AM297" i="10"/>
  <c r="AL297" i="10"/>
  <c r="AM203" i="10"/>
  <c r="AL203" i="10"/>
  <c r="AM350" i="10"/>
  <c r="AM121" i="10"/>
  <c r="AL121" i="10"/>
  <c r="AL302" i="10"/>
  <c r="AM302" i="10"/>
  <c r="AL57" i="10"/>
  <c r="AM57" i="10"/>
  <c r="AM37" i="10"/>
  <c r="AL37" i="10"/>
  <c r="AM20" i="10"/>
  <c r="AM266" i="10"/>
  <c r="AL266" i="10"/>
  <c r="AM300" i="10"/>
  <c r="AM232" i="10"/>
  <c r="AL25" i="10"/>
  <c r="AM349" i="10"/>
  <c r="AL120" i="10"/>
  <c r="AM120" i="10"/>
  <c r="AM80" i="10"/>
  <c r="AL80" i="10"/>
  <c r="AL56" i="10"/>
  <c r="AM56" i="10"/>
  <c r="AM217" i="10"/>
  <c r="AM273" i="10"/>
  <c r="AL273" i="10"/>
  <c r="AM27" i="10"/>
  <c r="AL27" i="10"/>
  <c r="AM126" i="10"/>
  <c r="AL126" i="10"/>
  <c r="AL79" i="10"/>
  <c r="AM79" i="10"/>
  <c r="AM267" i="10"/>
  <c r="AL267" i="10"/>
  <c r="AL158" i="10"/>
  <c r="AM158" i="10"/>
  <c r="AL348" i="10"/>
  <c r="AL146" i="10"/>
  <c r="AM314" i="10"/>
  <c r="AL123" i="10"/>
  <c r="AL26" i="10"/>
  <c r="AM303" i="10"/>
  <c r="AL145" i="10"/>
  <c r="AL244" i="10"/>
  <c r="AL20" i="10"/>
  <c r="AM223" i="10"/>
  <c r="AM183" i="10"/>
  <c r="AL183" i="10"/>
  <c r="AM127" i="10"/>
  <c r="AL127" i="10"/>
  <c r="AM74" i="10"/>
  <c r="AL74" i="10"/>
  <c r="AM288" i="10"/>
  <c r="AL288" i="10"/>
  <c r="AM194" i="10"/>
  <c r="AL194" i="10"/>
  <c r="AL165" i="10"/>
  <c r="AM165" i="10"/>
  <c r="AM340" i="10"/>
  <c r="AL340" i="10"/>
  <c r="AM107" i="10"/>
  <c r="AL107" i="10"/>
  <c r="AM311" i="10"/>
  <c r="AL311" i="10"/>
  <c r="AM66" i="10"/>
  <c r="AL66" i="10"/>
  <c r="AM285" i="10"/>
  <c r="AM260" i="10"/>
  <c r="AM219" i="10"/>
  <c r="AM41" i="10"/>
  <c r="AL147" i="10"/>
  <c r="AM265" i="10"/>
  <c r="AM164" i="10"/>
  <c r="AL164" i="10"/>
  <c r="AM362" i="10"/>
  <c r="AL362" i="10"/>
  <c r="AL329" i="10"/>
  <c r="AM329" i="10"/>
  <c r="AM310" i="10"/>
  <c r="AL310" i="10"/>
  <c r="AM65" i="10"/>
  <c r="AL65" i="10"/>
  <c r="AM36" i="10"/>
  <c r="AL36" i="10"/>
  <c r="AL209" i="10"/>
  <c r="AM209" i="10"/>
  <c r="AM299" i="10"/>
  <c r="AL299" i="10"/>
  <c r="AM40" i="10"/>
  <c r="AL40" i="10"/>
  <c r="AM201" i="10"/>
  <c r="AL201" i="10"/>
  <c r="AL73" i="10"/>
  <c r="AM284" i="10"/>
  <c r="AL78" i="10"/>
  <c r="AM295" i="10"/>
  <c r="AL241" i="10"/>
  <c r="AM347" i="10"/>
  <c r="AM252" i="10"/>
  <c r="AM344" i="10"/>
  <c r="AL285" i="10"/>
  <c r="AM276" i="10"/>
  <c r="AM122" i="10"/>
  <c r="AL122" i="10"/>
  <c r="AL114" i="10"/>
  <c r="AM114" i="10"/>
  <c r="AL98" i="10"/>
  <c r="AM98" i="10"/>
  <c r="AM82" i="10"/>
  <c r="AL82" i="10"/>
  <c r="AL58" i="10"/>
  <c r="AM58" i="10"/>
  <c r="AL46" i="10"/>
  <c r="AM46" i="10"/>
  <c r="AL220" i="10"/>
  <c r="AM220" i="10"/>
  <c r="AL258" i="10"/>
  <c r="AL155" i="10"/>
  <c r="AM155" i="10"/>
  <c r="AM136" i="10"/>
  <c r="AL136" i="10"/>
  <c r="AL113" i="10"/>
  <c r="AM113" i="10"/>
  <c r="AM81" i="10"/>
  <c r="AL81" i="10"/>
  <c r="AL360" i="10"/>
  <c r="AM360" i="10"/>
  <c r="AM222" i="10"/>
  <c r="AM205" i="10"/>
  <c r="AM69" i="10"/>
  <c r="AM28" i="10"/>
  <c r="AM336" i="10"/>
  <c r="AL336" i="10"/>
  <c r="AM263" i="10"/>
  <c r="AL263" i="10"/>
  <c r="AL154" i="10"/>
  <c r="AM154" i="10"/>
  <c r="AM135" i="10"/>
  <c r="AL135" i="10"/>
  <c r="AM333" i="10"/>
  <c r="AL333" i="10"/>
  <c r="AL97" i="10"/>
  <c r="AM97" i="10"/>
  <c r="AL45" i="10"/>
  <c r="AM45" i="10"/>
  <c r="AM193" i="10"/>
  <c r="AM8" i="10"/>
  <c r="AM245" i="10"/>
  <c r="AL245" i="10"/>
  <c r="AL256" i="10"/>
  <c r="AM256" i="10"/>
  <c r="AM215" i="10"/>
  <c r="AM10" i="10"/>
  <c r="AL10" i="10"/>
  <c r="AL193" i="10"/>
  <c r="AM22" i="10"/>
  <c r="AL337" i="10"/>
  <c r="AM117" i="10"/>
  <c r="AM173" i="10"/>
  <c r="AL8" i="10"/>
  <c r="AM188" i="10"/>
  <c r="AM150" i="10"/>
  <c r="AM257" i="10"/>
  <c r="AM326" i="10"/>
  <c r="AM312" i="10"/>
  <c r="AL41" i="10"/>
  <c r="AL361" i="10"/>
  <c r="AM187" i="10"/>
  <c r="AM101" i="10"/>
  <c r="AL259" i="10"/>
  <c r="AM259" i="10"/>
  <c r="AL161" i="10"/>
  <c r="AM161" i="10"/>
  <c r="AL153" i="10"/>
  <c r="AM153" i="10"/>
  <c r="AM144" i="10"/>
  <c r="AL144" i="10"/>
  <c r="AL343" i="10"/>
  <c r="AM343" i="10"/>
  <c r="AL119" i="10"/>
  <c r="AL112" i="10"/>
  <c r="AM112" i="10"/>
  <c r="AM243" i="10"/>
  <c r="AL243" i="10"/>
  <c r="AM100" i="10"/>
  <c r="AM96" i="10"/>
  <c r="AM306" i="10"/>
  <c r="AM72" i="10"/>
  <c r="AL72" i="10"/>
  <c r="AL64" i="10"/>
  <c r="AM64" i="10"/>
  <c r="AL55" i="10"/>
  <c r="AM55" i="10"/>
  <c r="AM44" i="10"/>
  <c r="AM35" i="10"/>
  <c r="AL24" i="10"/>
  <c r="AL280" i="10"/>
  <c r="AM280" i="10"/>
  <c r="AM13" i="10"/>
  <c r="AL13" i="10"/>
  <c r="AL6" i="10"/>
  <c r="AL2" i="10"/>
  <c r="AM2" i="10"/>
  <c r="AL326" i="10"/>
  <c r="AL312" i="10"/>
  <c r="AL298" i="10"/>
  <c r="AL109" i="10"/>
  <c r="AL39" i="10"/>
  <c r="AL339" i="10"/>
  <c r="AM172" i="10"/>
  <c r="AM141" i="10"/>
  <c r="AL141" i="10"/>
  <c r="AL152" i="10"/>
  <c r="AM152" i="10"/>
  <c r="AM143" i="10"/>
  <c r="AL143" i="10"/>
  <c r="AL338" i="10"/>
  <c r="AL335" i="10"/>
  <c r="AM335" i="10"/>
  <c r="AL247" i="10"/>
  <c r="AM247" i="10"/>
  <c r="AM106" i="10"/>
  <c r="AM313" i="10"/>
  <c r="AL313" i="10"/>
  <c r="AL308" i="10"/>
  <c r="AM308" i="10"/>
  <c r="AM305" i="10"/>
  <c r="AL301" i="10"/>
  <c r="AM296" i="10"/>
  <c r="AL296" i="10"/>
  <c r="AM221" i="10"/>
  <c r="AL344" i="10"/>
  <c r="AM119" i="10"/>
  <c r="AL23" i="10"/>
  <c r="AM198" i="10"/>
  <c r="AM76" i="10"/>
  <c r="AM48" i="10"/>
  <c r="AL35" i="10"/>
  <c r="AM301" i="10"/>
  <c r="AM160" i="10"/>
  <c r="AL160" i="10"/>
  <c r="AL206" i="10"/>
  <c r="AM206" i="10"/>
  <c r="AL309" i="10"/>
  <c r="AL272" i="10"/>
  <c r="AL178" i="10"/>
  <c r="AM178" i="10"/>
  <c r="AM32" i="10"/>
  <c r="AL125" i="10"/>
  <c r="AM125" i="10"/>
  <c r="AL328" i="10"/>
  <c r="AM94" i="10"/>
  <c r="AL94" i="10"/>
  <c r="AL307" i="10"/>
  <c r="AM307" i="10"/>
  <c r="AM237" i="10"/>
  <c r="AL237" i="10"/>
  <c r="AL289" i="10"/>
  <c r="AM289" i="10"/>
  <c r="AM231" i="10"/>
  <c r="AL231" i="10"/>
  <c r="AL274" i="10"/>
  <c r="AM163" i="10"/>
  <c r="AM255" i="10"/>
  <c r="AL227" i="10"/>
  <c r="AM227" i="10"/>
  <c r="AL200" i="10"/>
  <c r="AM134" i="10"/>
  <c r="AL92" i="10"/>
  <c r="AL320" i="10"/>
  <c r="AL225" i="10"/>
  <c r="AL131" i="10"/>
  <c r="AM75" i="10"/>
  <c r="AL32" i="10"/>
  <c r="AL75" i="10"/>
  <c r="AM6" i="10"/>
  <c r="AL191" i="10"/>
  <c r="AM191" i="10"/>
  <c r="AM151" i="10"/>
  <c r="AM133" i="10"/>
  <c r="AL133" i="10"/>
  <c r="AM334" i="10"/>
  <c r="AL334" i="10"/>
  <c r="AL111" i="10"/>
  <c r="AM111" i="10"/>
  <c r="AM78" i="10"/>
  <c r="AM52" i="10"/>
  <c r="AL29" i="10"/>
  <c r="AM279" i="10"/>
  <c r="AL279" i="10"/>
  <c r="AL7" i="10"/>
  <c r="AM7" i="10"/>
  <c r="AL269" i="10"/>
  <c r="AL214" i="10"/>
  <c r="AM214" i="10"/>
  <c r="AL186" i="10"/>
  <c r="AM186" i="10"/>
  <c r="AL347" i="10"/>
  <c r="AL292" i="10"/>
  <c r="AM238" i="10"/>
  <c r="AL211" i="10"/>
  <c r="AL157" i="10"/>
  <c r="AM61" i="10"/>
  <c r="AM162" i="10"/>
  <c r="AL132" i="10"/>
  <c r="AL117" i="10"/>
  <c r="AL93" i="10"/>
  <c r="AM77" i="10"/>
  <c r="AL62" i="10"/>
  <c r="AL268" i="10"/>
  <c r="AM226" i="10"/>
  <c r="AM105" i="10"/>
  <c r="AM63" i="10"/>
  <c r="AM210" i="10"/>
  <c r="AL151" i="10"/>
  <c r="AM338" i="10"/>
  <c r="AM200" i="10"/>
  <c r="AM202" i="10"/>
  <c r="AM283" i="10"/>
  <c r="AM159" i="10"/>
  <c r="AL253" i="10"/>
  <c r="AM110" i="10"/>
  <c r="AM327" i="10"/>
  <c r="AL327" i="10"/>
  <c r="AL70" i="10"/>
  <c r="AM70" i="10"/>
  <c r="AL51" i="10"/>
  <c r="AL34" i="10"/>
  <c r="AM34" i="10"/>
  <c r="AM228" i="10"/>
  <c r="AM282" i="10"/>
  <c r="AM204" i="10"/>
  <c r="AM12" i="10"/>
  <c r="AL254" i="10"/>
  <c r="AL213" i="10"/>
  <c r="AL199" i="10"/>
  <c r="AM199" i="10"/>
  <c r="AM91" i="10"/>
  <c r="AL91" i="10"/>
  <c r="AM60" i="10"/>
  <c r="AL210" i="10"/>
  <c r="AL63" i="10"/>
  <c r="AL12" i="10"/>
  <c r="AM213" i="10"/>
  <c r="AM208" i="10"/>
  <c r="AM140" i="10"/>
  <c r="AM104" i="10"/>
  <c r="AM50" i="10"/>
  <c r="AM33" i="10"/>
  <c r="AM281" i="10"/>
  <c r="AM17" i="10"/>
  <c r="AL212" i="10"/>
  <c r="AL248" i="10"/>
  <c r="AM248" i="10"/>
  <c r="AM89" i="10"/>
  <c r="AM298" i="10"/>
  <c r="AL294" i="10"/>
  <c r="AM271" i="10"/>
  <c r="AL271" i="10"/>
  <c r="AM254" i="10"/>
  <c r="AM278" i="10"/>
  <c r="AL166" i="10"/>
  <c r="AM330" i="10"/>
  <c r="AL330" i="10"/>
  <c r="AM242" i="10"/>
  <c r="AM316" i="10"/>
  <c r="AL83" i="10"/>
  <c r="AL14" i="10"/>
  <c r="AM4" i="10"/>
  <c r="AL4" i="10"/>
  <c r="AM331" i="10"/>
  <c r="AM317" i="10"/>
  <c r="AL196" i="10"/>
  <c r="AL185" i="10"/>
  <c r="AM352" i="10"/>
  <c r="AL260" i="10"/>
  <c r="AL156" i="10"/>
  <c r="AM156" i="10"/>
  <c r="AM211" i="10"/>
  <c r="AL138" i="10"/>
  <c r="AM128" i="10"/>
  <c r="AM108" i="10"/>
  <c r="AL323" i="10"/>
  <c r="AL315" i="10"/>
  <c r="AL88" i="10"/>
  <c r="AM240" i="10"/>
  <c r="AM67" i="10"/>
  <c r="AL67" i="10"/>
  <c r="AM293" i="10"/>
  <c r="AL291" i="10"/>
  <c r="AM38" i="10"/>
  <c r="AM363" i="10"/>
  <c r="AM26" i="10"/>
  <c r="AM21" i="10"/>
  <c r="AL277" i="10"/>
  <c r="AM9" i="10"/>
  <c r="AL3" i="10"/>
  <c r="AM3" i="10"/>
  <c r="AL85" i="10"/>
  <c r="AM85" i="10"/>
  <c r="AL16" i="10"/>
  <c r="AL352" i="10"/>
  <c r="AL202" i="10"/>
  <c r="AM253" i="10"/>
  <c r="AM54" i="10"/>
  <c r="AL233" i="10"/>
  <c r="AM286" i="10"/>
  <c r="AL219" i="10"/>
  <c r="AL216" i="10"/>
  <c r="AL149" i="10"/>
  <c r="AM264" i="10"/>
  <c r="AL264" i="10"/>
  <c r="AL179" i="10"/>
  <c r="AM179" i="10"/>
  <c r="AL261" i="10"/>
  <c r="AM261" i="10"/>
  <c r="AL134" i="10"/>
  <c r="AL118" i="10"/>
  <c r="AL246" i="10"/>
  <c r="AL105" i="10"/>
  <c r="AM241" i="10"/>
  <c r="AM95" i="10"/>
  <c r="AL215" i="10"/>
  <c r="AL71" i="10"/>
  <c r="AM53" i="10"/>
  <c r="AL232" i="10"/>
  <c r="AM229" i="10"/>
  <c r="AL275" i="10"/>
  <c r="AM212" i="10"/>
  <c r="AM5" i="10"/>
  <c r="AM189" i="10"/>
  <c r="AM177" i="10"/>
  <c r="AM124" i="10"/>
  <c r="AL300" i="10"/>
  <c r="AL42" i="10"/>
  <c r="AL28" i="10"/>
  <c r="AM11" i="10"/>
  <c r="AM218" i="10"/>
  <c r="AL104" i="10"/>
  <c r="AL50" i="10"/>
  <c r="AL33" i="10"/>
  <c r="AL17" i="10"/>
  <c r="AM180" i="10"/>
  <c r="AL139" i="10"/>
  <c r="AM341" i="10"/>
  <c r="AM123" i="10"/>
  <c r="AM109" i="10"/>
  <c r="AL99" i="10"/>
  <c r="AL84" i="10"/>
  <c r="AM68" i="10"/>
  <c r="AM39" i="10"/>
  <c r="AL15" i="10"/>
  <c r="AL11" i="10"/>
</calcChain>
</file>

<file path=xl/sharedStrings.xml><?xml version="1.0" encoding="utf-8"?>
<sst xmlns="http://schemas.openxmlformats.org/spreadsheetml/2006/main" count="1608" uniqueCount="327">
  <si>
    <t>Radetiketter</t>
  </si>
  <si>
    <t>Summa av Prognos 2028 (summa netto 2025-2028)</t>
  </si>
  <si>
    <t>Summa av Prognos 2032 (summa netto, samtliga år 2025-2032)</t>
  </si>
  <si>
    <t>Akutsjukvård</t>
  </si>
  <si>
    <t>Allergologi</t>
  </si>
  <si>
    <t>Allmänmedicin</t>
  </si>
  <si>
    <t>Anestesi och intensivvård</t>
  </si>
  <si>
    <t>Barn- och ungdomsallergologi</t>
  </si>
  <si>
    <t>Barn- och ungdomshematologi och onkologi</t>
  </si>
  <si>
    <t>Barn- och ungdomskardiologi</t>
  </si>
  <si>
    <t>Barn- och ungdomskirurgi</t>
  </si>
  <si>
    <t>Barn- och ungdomsmedicin</t>
  </si>
  <si>
    <t>Barn- och ungdomsneurologi med habilitering</t>
  </si>
  <si>
    <t>Barn- och ungdomspsykiatri</t>
  </si>
  <si>
    <t>Beroendemedicin</t>
  </si>
  <si>
    <t>Endokrinologi och diabetologi</t>
  </si>
  <si>
    <t>Geriatrik</t>
  </si>
  <si>
    <t>Gynekologisk onkologi</t>
  </si>
  <si>
    <t>Handkirurgi</t>
  </si>
  <si>
    <t>Hematologi</t>
  </si>
  <si>
    <t>Hud- och könssjukdomar</t>
  </si>
  <si>
    <t>Hörsel- och balansrubbningar</t>
  </si>
  <si>
    <t>Infektionssjukdomar</t>
  </si>
  <si>
    <t>Internmedicin</t>
  </si>
  <si>
    <t>Kardiologi</t>
  </si>
  <si>
    <t>Kirurgi</t>
  </si>
  <si>
    <t>Klinisk fysiologi</t>
  </si>
  <si>
    <t>Klinisk genetik</t>
  </si>
  <si>
    <t>Klinisk immunologi och transfusionsmedicin</t>
  </si>
  <si>
    <t>Klinisk kemi</t>
  </si>
  <si>
    <t>Klinisk neurofysiologi</t>
  </si>
  <si>
    <t>Klinisk patologi</t>
  </si>
  <si>
    <t>Kärlkirurgi</t>
  </si>
  <si>
    <t>Lungsjukdomar</t>
  </si>
  <si>
    <t>Medicinsk gastroenterologi och hepatologi</t>
  </si>
  <si>
    <t>Neonatologi</t>
  </si>
  <si>
    <t>Neurokirurgi</t>
  </si>
  <si>
    <t>Neurologi</t>
  </si>
  <si>
    <t>Neuroradiologi</t>
  </si>
  <si>
    <t>Njurmedicin</t>
  </si>
  <si>
    <t>Nuklearmedicin</t>
  </si>
  <si>
    <t>Obstetrik och gynekologi</t>
  </si>
  <si>
    <t>Onkologi</t>
  </si>
  <si>
    <t>Ortopedi</t>
  </si>
  <si>
    <t>Palliativ medicin</t>
  </si>
  <si>
    <t>Plastikkirurgi</t>
  </si>
  <si>
    <t>Psykiatri</t>
  </si>
  <si>
    <t>Radiologi</t>
  </si>
  <si>
    <t>Rehabiliteringsmedicin</t>
  </si>
  <si>
    <t>Reumatologi</t>
  </si>
  <si>
    <t>Rättspsykiatri</t>
  </si>
  <si>
    <t>Röst- och talrubbningar</t>
  </si>
  <si>
    <t>Smärtlindring</t>
  </si>
  <si>
    <t>Thoraxkirurgi</t>
  </si>
  <si>
    <t>Urologi</t>
  </si>
  <si>
    <t>Ögonsjukdomar</t>
  </si>
  <si>
    <t>Öron-, näs- och halssjukdomar</t>
  </si>
  <si>
    <t>Klinisk mikrobiologi</t>
  </si>
  <si>
    <t>Vårdhygien</t>
  </si>
  <si>
    <t>Arbets- och miljömedicin</t>
  </si>
  <si>
    <t>Klinisk farmakologi</t>
  </si>
  <si>
    <t>Totalsumma</t>
  </si>
  <si>
    <t>Vårdgivare:</t>
  </si>
  <si>
    <t>Specialitet</t>
  </si>
  <si>
    <t>&gt;68</t>
  </si>
  <si>
    <t>Netto färdiga ST minus pensioner 2025</t>
  </si>
  <si>
    <t>Netto färdiga ST minus pensioner 2026</t>
  </si>
  <si>
    <t>Netto färdiga ST minus pensioner 2027</t>
  </si>
  <si>
    <t>Netto färdiga ST minus pensioner 2028</t>
  </si>
  <si>
    <t>Netto färdiga ST minus pensioner 2029</t>
  </si>
  <si>
    <t>Netto färdiga ST minus pensioner 2030</t>
  </si>
  <si>
    <t>Netto färdiga ST minus pensioner 2031</t>
  </si>
  <si>
    <t>Netto färdiga ST minus pensioner 2032</t>
  </si>
  <si>
    <t>Prognos 2028 (summa netto 2025-2028)</t>
  </si>
  <si>
    <t>Prognos 2032 (summa netto, samtliga år 2025-2032)</t>
  </si>
  <si>
    <t>Helsingborgs lasarett</t>
  </si>
  <si>
    <t/>
  </si>
  <si>
    <t>OG</t>
  </si>
  <si>
    <t>Ängelholms sjukhus</t>
  </si>
  <si>
    <t>VO Medicin</t>
  </si>
  <si>
    <t>Lasarettet i Landskrona</t>
  </si>
  <si>
    <t xml:space="preserve">VO Rehabilitering </t>
  </si>
  <si>
    <t>Lasarettet i Ystad</t>
  </si>
  <si>
    <t>Medicinkliniken</t>
  </si>
  <si>
    <t>Medicinsk service</t>
  </si>
  <si>
    <t>VO Klinisk kemi och farmakologi</t>
  </si>
  <si>
    <t>Skånes universitetssjukhus Sus</t>
  </si>
  <si>
    <t>VO Bild och funktion, Sektion Klinisk neurofysiologi</t>
  </si>
  <si>
    <t>Reproduktionsmedicinskt Centrum</t>
  </si>
  <si>
    <t>Transplantationsenheten Sus Malmö</t>
  </si>
  <si>
    <t>VO barnmedicin</t>
  </si>
  <si>
    <t>Sektion Geriatrik</t>
  </si>
  <si>
    <t>VE Rehabiliteringsmedicin (VO NRMG)</t>
  </si>
  <si>
    <t>Hematologi, VO HOS</t>
  </si>
  <si>
    <t>VE kärl, sektion kärlkirurgi, VO Thorax och Kärl</t>
  </si>
  <si>
    <t>VO Neurokirurgi och Smärtrehab, VE Neurokirurgi</t>
  </si>
  <si>
    <t>Centralsjukhuset Kristianstad</t>
  </si>
  <si>
    <t>Neonatalområdet</t>
  </si>
  <si>
    <t>YMDA VO HRÖ</t>
  </si>
  <si>
    <t>VE Öron- näs- o hals</t>
  </si>
  <si>
    <t>VO Barnmedicin</t>
  </si>
  <si>
    <t>Sektion barnmedicin allergi endokrin gastroenterologi</t>
  </si>
  <si>
    <t>VE Smärtrehabilitering</t>
  </si>
  <si>
    <t>Hudmottagning Malmö</t>
  </si>
  <si>
    <t xml:space="preserve">Hudmottagningen </t>
  </si>
  <si>
    <t>Sektion Klinisk fysiologi och nuklearmedicin (VO Bild och funktion)</t>
  </si>
  <si>
    <t>Internmedicin, underläkare, Malmö</t>
  </si>
  <si>
    <t>Lasarettet Trelleborg</t>
  </si>
  <si>
    <t xml:space="preserve">VO akut och medicin </t>
  </si>
  <si>
    <t>VE ob/gyn</t>
  </si>
  <si>
    <t>ortopedi</t>
  </si>
  <si>
    <t>Privata Vårdgivare</t>
  </si>
  <si>
    <t>vårdcentral</t>
  </si>
  <si>
    <t>Psyk. hab och hjälpmedel</t>
  </si>
  <si>
    <t>Habilitering</t>
  </si>
  <si>
    <t>VO habilitering</t>
  </si>
  <si>
    <t>VO VUP Kristianstad</t>
  </si>
  <si>
    <t xml:space="preserve">Ungdomsmottagningarna i Skåne </t>
  </si>
  <si>
    <t>Vuxenpsykiatri Helsingborg</t>
  </si>
  <si>
    <t>VO Urologi</t>
  </si>
  <si>
    <t>Vo Kirurgi</t>
  </si>
  <si>
    <t>Röntgen Kristianstad</t>
  </si>
  <si>
    <t>Akutmottagningen VO Akut</t>
  </si>
  <si>
    <t>Hässleholms sjukhus</t>
  </si>
  <si>
    <t>VO infektion</t>
  </si>
  <si>
    <t>VO Barn och ungdom</t>
  </si>
  <si>
    <t>VO AnOpIVA</t>
  </si>
  <si>
    <t>VO ögon</t>
  </si>
  <si>
    <t>Hudsjukvård</t>
  </si>
  <si>
    <t>Primärvård</t>
  </si>
  <si>
    <t>Kry Höör</t>
  </si>
  <si>
    <t xml:space="preserve">Hälsomedicinsktcenter vårdcentral Bjärred </t>
  </si>
  <si>
    <t>Läkarmottagningen i Bjärnum</t>
  </si>
  <si>
    <t>Capio Vårdcentral och BVC Borrby filial Gärsnäs</t>
  </si>
  <si>
    <t>Doctor RY skin clinic</t>
  </si>
  <si>
    <t>Capio Vårdcentral Simrishamn</t>
  </si>
  <si>
    <t>Ögon</t>
  </si>
  <si>
    <t>Capio Vårdcentral Landskrona</t>
  </si>
  <si>
    <t>oftalmologi</t>
  </si>
  <si>
    <t>HMC Landskrona</t>
  </si>
  <si>
    <t>Capio Vårdcentral Höllviken</t>
  </si>
  <si>
    <t>Vårdcentral</t>
  </si>
  <si>
    <t xml:space="preserve">Primärvård, Capio vårdcentral Ängelholm. </t>
  </si>
  <si>
    <t>Båstad Bjäre Läkarpraktik</t>
  </si>
  <si>
    <t>HMC Staffanstorp</t>
  </si>
  <si>
    <t xml:space="preserve">Laro </t>
  </si>
  <si>
    <t>Berga Läkarhus</t>
  </si>
  <si>
    <t>Bergmanclinics ögonsjukvård</t>
  </si>
  <si>
    <t>HMC Vårdcentral, Löddeköpinge</t>
  </si>
  <si>
    <t>Capio Sjöbo Vårdcentral</t>
  </si>
  <si>
    <t>Stationsstadens vårdcentral</t>
  </si>
  <si>
    <t>Kry Vårdcentral Laurentii</t>
  </si>
  <si>
    <t>Ekeby vc</t>
  </si>
  <si>
    <t>Capio Vårdcentral Centrum</t>
  </si>
  <si>
    <t>Ellenta Ögonklinik</t>
  </si>
  <si>
    <t>Vårdcentralen Sandskogen Ystad</t>
  </si>
  <si>
    <t>Vårdcentral Capio Veberöd</t>
  </si>
  <si>
    <t>Vårdcentralen Brahehälsan Eslöv</t>
  </si>
  <si>
    <t>Allmänmedicin, vårdcentralen Limhamnsläkarna</t>
  </si>
  <si>
    <t>Kry vårdcentral Årup</t>
  </si>
  <si>
    <t>Primärvården</t>
  </si>
  <si>
    <t xml:space="preserve">Vårdcentral </t>
  </si>
  <si>
    <t>Primärvården, Solklart vård</t>
  </si>
  <si>
    <t>Capio Ögon Helsingborg</t>
  </si>
  <si>
    <t>Kungsgårdshälsan</t>
  </si>
  <si>
    <t>Aleris ögon Ängelholm</t>
  </si>
  <si>
    <t>Humana Solstenen Ängelholm.</t>
  </si>
  <si>
    <t>Capio Mariastaden</t>
  </si>
  <si>
    <t>X-Vision Ögonklinik</t>
  </si>
  <si>
    <t>LARO</t>
  </si>
  <si>
    <t>Humana Solstenen Helsingborg</t>
  </si>
  <si>
    <t>Brandts Ögonklinik / Vårdval katarakt</t>
  </si>
  <si>
    <t>Capio Vårdcentral Kristianstad</t>
  </si>
  <si>
    <t>Klarvy AB / Ögon</t>
  </si>
  <si>
    <t>Palmyra ögonklinik i Helsingbrog</t>
  </si>
  <si>
    <t>Katarakt</t>
  </si>
  <si>
    <t>Vårdcentral Hjärtat i Helsingborg</t>
  </si>
  <si>
    <t>Oceanhamnens Vårdcentral</t>
  </si>
  <si>
    <t>Läka och Knodd vårdcentral</t>
  </si>
  <si>
    <t>Capio Vårdcentral Båstad</t>
  </si>
  <si>
    <t>Bjärreds vårdcentral</t>
  </si>
  <si>
    <t xml:space="preserve">Primärvård </t>
  </si>
  <si>
    <t>LARO Lejon</t>
  </si>
  <si>
    <t>Humana LARO hässleholm.</t>
  </si>
  <si>
    <t xml:space="preserve">Capio Vårdcentral Malmö Centrum </t>
  </si>
  <si>
    <t>Svedala Vårdcentral</t>
  </si>
  <si>
    <t>VO Barn- och ungdomskirurgi med neonatalvård/sektion barnkardiologi</t>
  </si>
  <si>
    <t>Klinisk fysiologi på VO Diagnostik och Klinisk Fysiologi</t>
  </si>
  <si>
    <t xml:space="preserve">VO Specialiserad Medicin 2 </t>
  </si>
  <si>
    <t>Verksamhetsområde Diagnostik</t>
  </si>
  <si>
    <t xml:space="preserve">Helsingborgs vårdcentral </t>
  </si>
  <si>
    <t>Kry vårdcentral Storgatan</t>
  </si>
  <si>
    <t>Lungmedicin</t>
  </si>
  <si>
    <t>IPV, Lund</t>
  </si>
  <si>
    <t xml:space="preserve">VE Endokrin </t>
  </si>
  <si>
    <t>Sektion gastroenterologi</t>
  </si>
  <si>
    <t>Neurologisektionen VO Specialiserad medicin 2</t>
  </si>
  <si>
    <t>Ve neurologi Malmö Vo NRMG</t>
  </si>
  <si>
    <t>Hela PV</t>
  </si>
  <si>
    <t>VO Kirurgi och Gastro</t>
  </si>
  <si>
    <t>Anestesi</t>
  </si>
  <si>
    <t>VO akutsjv och Internmedicin, sektion internmedicin</t>
  </si>
  <si>
    <t>rättspsykiatri</t>
  </si>
  <si>
    <t>Capio Vårdcentral Limhamn</t>
  </si>
  <si>
    <t>Capio Vårdcentral Klippan</t>
  </si>
  <si>
    <t>Infektionsenheten</t>
  </si>
  <si>
    <t>VO BUM</t>
  </si>
  <si>
    <t>Klinisk genetik, patologi och molekylär diagnostik</t>
  </si>
  <si>
    <t>VO Infektionssjukdomar sektion Malmö</t>
  </si>
  <si>
    <t>Akutmottagningen Malmö, VO akutsjukvård och internmedicin</t>
  </si>
  <si>
    <t>Kardiologi, Lund</t>
  </si>
  <si>
    <t>Handkirurgiska enheten, VO Specialiserad kirurgi</t>
  </si>
  <si>
    <t>VO urologi</t>
  </si>
  <si>
    <t>Sektion Njurmedicin Malmö</t>
  </si>
  <si>
    <t>Barnkliniken</t>
  </si>
  <si>
    <t>Vo Bup</t>
  </si>
  <si>
    <t>VO Vuxenpsykiatri Lund</t>
  </si>
  <si>
    <t>Vuxenpsykiatri Malmö Trelleborg</t>
  </si>
  <si>
    <t>Hudkliniken</t>
  </si>
  <si>
    <t>Kry Vårdcentral Tuna, primärvård Region Skåne</t>
  </si>
  <si>
    <t>Agata Ögonklinik/ Ögonsjukvård</t>
  </si>
  <si>
    <t>Madion AB- Actis Care</t>
  </si>
  <si>
    <t>Dermatologi</t>
  </si>
  <si>
    <t>hudsjukdomar</t>
  </si>
  <si>
    <t xml:space="preserve">Doktor.se Örestadskliniken </t>
  </si>
  <si>
    <t>Hudläkare Ängelholm</t>
  </si>
  <si>
    <t xml:space="preserve">Hyllie Vårdcentral </t>
  </si>
  <si>
    <t xml:space="preserve">Capio Vårdcentral Ystad/Primärvård </t>
  </si>
  <si>
    <t>Solljungahälsan Vårdcentral</t>
  </si>
  <si>
    <t xml:space="preserve">God Hälsa Vårdcentral Kirseberg </t>
  </si>
  <si>
    <t xml:space="preserve">Nydala Vårdcentral </t>
  </si>
  <si>
    <t>Capio Vårdcentral Tomelilla</t>
  </si>
  <si>
    <t>Nära vård och hälsa</t>
  </si>
  <si>
    <t>Palliativvård och ASIH Skåne</t>
  </si>
  <si>
    <t>Mobila team och specialiserad palliativ vård</t>
  </si>
  <si>
    <t>VO Ortopedi</t>
  </si>
  <si>
    <t>VO Hud Ögon ÖNH</t>
  </si>
  <si>
    <t>Barnkirurgi i VO Barnkirurgi och Neonatal</t>
  </si>
  <si>
    <t>VO infektionssjukdomar</t>
  </si>
  <si>
    <t>VO Thorax och kärl</t>
  </si>
  <si>
    <t>Vo Barnkirurgi och neonatalvård, sekt barnanestesi</t>
  </si>
  <si>
    <t>Kardiologi Malmö. VO HLM</t>
  </si>
  <si>
    <t>Vo Thorax oxh kärl sektion thoraxkirurgi</t>
  </si>
  <si>
    <t>Akutmottagningen Lund</t>
  </si>
  <si>
    <t>Barncancercentrum</t>
  </si>
  <si>
    <t>VE minnessjukdomar</t>
  </si>
  <si>
    <t>Kvinnokliniken SUS</t>
  </si>
  <si>
    <t>Sektion Kärlmedicin</t>
  </si>
  <si>
    <t>Sektion plastikkirurgi</t>
  </si>
  <si>
    <t>Öron, näs och hals</t>
  </si>
  <si>
    <t>Sektion anestesiläkare/VO Kirurgi, ortopedi, ÖNH och IPV</t>
  </si>
  <si>
    <t>VE akutsjukvård</t>
  </si>
  <si>
    <t xml:space="preserve">Kvinnokliniken </t>
  </si>
  <si>
    <t>ÖNH</t>
  </si>
  <si>
    <t xml:space="preserve">Praktikertjänst vårdcentral Stationstorget </t>
  </si>
  <si>
    <t xml:space="preserve">Viklinik vårdcentral Lund </t>
  </si>
  <si>
    <t>Victoria vård och hälsa</t>
  </si>
  <si>
    <t>Ögonsjukvård och gråstarr kirurgi</t>
  </si>
  <si>
    <t xml:space="preserve">Doktor.se Garnisonsgatan </t>
  </si>
  <si>
    <t>Sveakliniken i Svedala/ Vårdcentral</t>
  </si>
  <si>
    <t>LARO Vårdval</t>
  </si>
  <si>
    <t>vårdval LARO</t>
  </si>
  <si>
    <t>Capio Vårdcentral Rydsgård</t>
  </si>
  <si>
    <t>Laro Befem</t>
  </si>
  <si>
    <t>Capio Ögon/Ögonsjukvård</t>
  </si>
  <si>
    <t>Väla Hälsocenter</t>
  </si>
  <si>
    <t>Oftalmologi</t>
  </si>
  <si>
    <t xml:space="preserve">LARO Kärnan </t>
  </si>
  <si>
    <t>Mobilia Vårdcentral</t>
  </si>
  <si>
    <t>HMC Lomma</t>
  </si>
  <si>
    <t xml:space="preserve">Kry VC Triangeln </t>
  </si>
  <si>
    <t xml:space="preserve">Ögonsjukdomar </t>
  </si>
  <si>
    <t>primärvård</t>
  </si>
  <si>
    <t>Centrumläkarna Helsingborg</t>
  </si>
  <si>
    <t>Hudcenter Eslöv</t>
  </si>
  <si>
    <t>Humana Solstenen i Lund och filial Malmö</t>
  </si>
  <si>
    <t xml:space="preserve">ALB GRÅSTARRKIRURGI </t>
  </si>
  <si>
    <t>Aleris Ögon Helsingborg/katarakt</t>
  </si>
  <si>
    <t>Aleris Ögon Kristianstad/katarakt</t>
  </si>
  <si>
    <t>Aleris Ögon Malmö/katarakt</t>
  </si>
  <si>
    <t>Brahehälsan Löberöd</t>
  </si>
  <si>
    <t>Diagnostiskt Centrum Hud</t>
  </si>
  <si>
    <t>Actis Care</t>
  </si>
  <si>
    <t>Capio vårdcentral Bunkeflo- Hyllie</t>
  </si>
  <si>
    <t xml:space="preserve">Ögonsjukvård </t>
  </si>
  <si>
    <t>Vårdval Gråstarr</t>
  </si>
  <si>
    <t>LÖV Ögon o Grå starr</t>
  </si>
  <si>
    <t>Vc Lugnet</t>
  </si>
  <si>
    <t>VIP LARO Kävlinge</t>
  </si>
  <si>
    <t>Capio Olympia</t>
  </si>
  <si>
    <t>Bellevue Vårdcentral</t>
  </si>
  <si>
    <t>Capio Vårdcentral Malmö Västra Hamnen</t>
  </si>
  <si>
    <t>Capio Vårdcentral Broby</t>
  </si>
  <si>
    <t>VE neurologi Lund</t>
  </si>
  <si>
    <t>klinisk mikrobiologi, vårdhygien, arbets-och miljömedicin</t>
  </si>
  <si>
    <t>VO akutsjukvård</t>
  </si>
  <si>
    <t>VO anestesi operation intensivvård</t>
  </si>
  <si>
    <t>Kirurgen</t>
  </si>
  <si>
    <t>Område:</t>
  </si>
  <si>
    <t>Klinik/verksamhet inom:</t>
  </si>
  <si>
    <t>Antal speckomp läkare</t>
  </si>
  <si>
    <t>Antal speckomp läkare AOH</t>
  </si>
  <si>
    <t>Förväntade kommande pensionsavgångar [År 2025:]</t>
  </si>
  <si>
    <t>Förväntade kommande pensionsavgångar [År 2026:]</t>
  </si>
  <si>
    <t>Förväntade kommande pensionsavgångar [År 2027:]</t>
  </si>
  <si>
    <t>Förväntade kommande pensionsavgångar [År 2028:]</t>
  </si>
  <si>
    <t>Förväntade kommande pensionsavgångar [År 2029:]</t>
  </si>
  <si>
    <t>Förväntade kommande pensionsavgångar [År 2030:]</t>
  </si>
  <si>
    <t>Förväntade kommande pensionsavgångar [År 2031:]</t>
  </si>
  <si>
    <t>Förväntade kommande pensionsavgångar [År 2032:]</t>
  </si>
  <si>
    <t>Förväntade kommande pensionsavgångar [År 2033-34:]</t>
  </si>
  <si>
    <t>Antal specialistkompetenta läkare som ej kunnat anställas pga brist</t>
  </si>
  <si>
    <t>Antal specialistkompetenta läkare som ej kunnat anställas pga brist AOH</t>
  </si>
  <si>
    <t>Ange antal befintliga ST-läkare</t>
  </si>
  <si>
    <t>Färdiga ST [År 2025:]</t>
  </si>
  <si>
    <t>Färdiga ST [År 2026:]</t>
  </si>
  <si>
    <t>Färdiga ST [År 2027:]</t>
  </si>
  <si>
    <t>Färdiga ST [År 2028:]</t>
  </si>
  <si>
    <t>Färdiga ST [År 2029:]</t>
  </si>
  <si>
    <t>Färdiga ST [År 2030:]</t>
  </si>
  <si>
    <t>Färdiga ST [År 2031:]</t>
  </si>
  <si>
    <t>Färdiga ST [År 2032 (el. senare):]</t>
  </si>
  <si>
    <t>Fler ST (dvs efter 2025-03-31): [Antal:]</t>
  </si>
  <si>
    <t>ST-läkare totalt, antal personer färdiga under perioden 2025 – 2032 eller senare</t>
  </si>
  <si>
    <t>Summa av Antal speckomp läkare</t>
  </si>
  <si>
    <t>Summa av Antal specialistkompetenta läkare som ej kunnat anställas pga brist</t>
  </si>
  <si>
    <t>Summa av Ange antal befintliga ST-läkare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</si>
</sst>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4" fillId="0" borderId="0"/>
  </cellStyleXfs>
  <cellXfs count="22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left"/>
    </xf>
    <xf numFmtId="1" fontId="0" fillId="0" borderId="0" xfId="0" applyNumberFormat="1"/>
    <xf numFmtId="0" fontId="0" fillId="2" borderId="1" xfId="0" applyFill="1" applyBorder="1"/>
    <xf numFmtId="0" fontId="0" fillId="2" borderId="0" xfId="0" applyFill="1"/>
    <xf numFmtId="0" fontId="0" fillId="0" borderId="1" xfId="0" applyBorder="1"/>
    <xf numFmtId="0" fontId="0" fillId="0" borderId="0" xfId="0" applyNumberFormat="1"/>
    <xf numFmtId="0" fontId="0" fillId="0" borderId="0" xfId="0" applyFill="1"/>
    <xf numFmtId="0" fontId="1" fillId="0" borderId="0" xfId="0" applyFont="1" applyFill="1" applyAlignment="1">
      <alignment wrapText="1"/>
    </xf>
    <xf numFmtId="0" fontId="0" fillId="0" borderId="0" xfId="0" applyFill="1" applyAlignment="1">
      <alignment wrapText="1"/>
    </xf>
    <xf numFmtId="0" fontId="1" fillId="3" borderId="0" xfId="0" applyFont="1" applyFill="1" applyAlignment="1">
      <alignment wrapText="1"/>
    </xf>
    <xf numFmtId="1" fontId="1" fillId="3" borderId="0" xfId="0" applyNumberFormat="1" applyFont="1" applyFill="1" applyAlignment="1">
      <alignment wrapText="1"/>
    </xf>
    <xf numFmtId="0" fontId="2" fillId="3" borderId="0" xfId="0" applyFont="1" applyFill="1" applyAlignment="1">
      <alignment wrapText="1"/>
    </xf>
    <xf numFmtId="0" fontId="1" fillId="3" borderId="1" xfId="0" applyFont="1" applyFill="1" applyBorder="1" applyAlignment="1">
      <alignment wrapText="1"/>
    </xf>
    <xf numFmtId="0" fontId="1" fillId="3" borderId="2" xfId="0" applyFont="1" applyFill="1" applyBorder="1" applyAlignment="1">
      <alignment wrapText="1"/>
    </xf>
    <xf numFmtId="0" fontId="1" fillId="3" borderId="2" xfId="0" applyFont="1" applyFill="1" applyBorder="1" applyAlignment="1">
      <alignment horizontal="left" vertical="top" wrapText="1"/>
    </xf>
    <xf numFmtId="1" fontId="0" fillId="0" borderId="0" xfId="0" applyNumberFormat="1" applyFill="1"/>
    <xf numFmtId="0" fontId="0" fillId="0" borderId="1" xfId="0" applyFill="1" applyBorder="1"/>
    <xf numFmtId="0" fontId="0" fillId="0" borderId="3" xfId="0" applyFill="1" applyBorder="1"/>
    <xf numFmtId="0" fontId="0" fillId="0" borderId="0" xfId="0" pivotButton="1" applyAlignment="1">
      <alignment wrapText="1"/>
    </xf>
    <xf numFmtId="0" fontId="0" fillId="0" borderId="0" xfId="0" applyFill="1" applyBorder="1"/>
  </cellXfs>
  <cellStyles count="2">
    <cellStyle name="Normal" xfId="0" builtinId="0"/>
    <cellStyle name="Normal 2" xfId="1" xr:uid="{47A18FBF-3BA4-4CF9-83B1-A1F0F5D30A4E}"/>
  </cellStyles>
  <dxfs count="172"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alignment wrapText="1"/>
    </dxf>
    <dxf>
      <alignment wrapText="1"/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alignment wrapText="1"/>
    </dxf>
    <dxf>
      <alignment wrapText="1"/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fill>
        <patternFill patternType="solid">
          <fgColor indexed="64"/>
          <bgColor theme="5" tint="0.79998168889431442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 patternType="solid">
          <fgColor indexed="64"/>
          <bgColor theme="5" tint="0.79998168889431442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 patternType="solid">
          <fgColor indexed="64"/>
          <bgColor theme="5" tint="0.79998168889431442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 patternType="solid">
          <fgColor indexed="64"/>
          <bgColor theme="5" tint="0.79998168889431442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 patternType="solid">
          <fgColor indexed="64"/>
          <bgColor theme="5" tint="0.79998168889431442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 patternType="solid">
          <fgColor indexed="64"/>
          <bgColor theme="5" tint="0.79998168889431442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 patternType="solid">
          <fgColor indexed="64"/>
          <bgColor theme="5" tint="0.79998168889431442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 patternType="solid">
          <fgColor indexed="64"/>
          <bgColor theme="5" tint="0.79998168889431442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 patternType="solid">
          <fgColor indexed="64"/>
          <bgColor theme="5" tint="0.79998168889431442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 patternType="solid">
          <fgColor indexed="64"/>
          <bgColor theme="5" tint="0.79998168889431442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 patternType="solid">
          <fgColor indexed="64"/>
          <bgColor theme="9" tint="0.59999389629810485"/>
        </patternFill>
      </fill>
      <border diagonalUp="0" diagonalDown="0" outline="0">
        <left style="thin">
          <color indexed="64"/>
        </left>
        <right/>
        <top/>
        <bottom/>
      </border>
    </dxf>
    <dxf>
      <numFmt numFmtId="0" formatCode="General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/>
        <top/>
        <bottom/>
      </border>
    </dxf>
    <dxf>
      <fill>
        <patternFill patternType="solid">
          <fgColor indexed="64"/>
          <bgColor theme="8" tint="0.79998168889431442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solid">
          <fgColor indexed="64"/>
          <bgColor theme="8" tint="0.79998168889431442"/>
        </patternFill>
      </fill>
      <border diagonalUp="0" diagonalDown="0" outline="0">
        <left/>
        <right style="thin">
          <color indexed="64"/>
        </right>
        <top/>
        <bottom/>
      </border>
    </dxf>
    <dxf>
      <fill>
        <patternFill patternType="none">
          <fgColor indexed="64"/>
          <bgColor auto="1"/>
        </patternFill>
      </fill>
      <border outline="0">
        <right style="thin">
          <color indexed="64"/>
        </right>
      </border>
    </dxf>
    <dxf>
      <fill>
        <patternFill patternType="solid">
          <fgColor indexed="64"/>
          <bgColor theme="8" tint="0.79998168889431442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solid">
          <fgColor indexed="64"/>
          <bgColor theme="8" tint="0.79998168889431442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solid">
          <fgColor indexed="64"/>
          <bgColor theme="8" tint="0.79998168889431442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solid">
          <fgColor indexed="64"/>
          <bgColor theme="8" tint="0.79998168889431442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solid">
          <fgColor indexed="64"/>
          <bgColor theme="8" tint="0.79998168889431442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solid">
          <fgColor indexed="64"/>
          <bgColor theme="8" tint="0.79998168889431442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solid">
          <fgColor indexed="64"/>
          <bgColor theme="8" tint="0.79998168889431442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solid">
          <fgColor indexed="64"/>
          <bgColor theme="8" tint="0.79998168889431442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numFmt numFmtId="1" formatCode="0"/>
    </dxf>
    <dxf>
      <numFmt numFmtId="1" formatCode="0"/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solid">
          <fgColor indexed="64"/>
          <bgColor theme="9" tint="0.79998168889431442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solid">
          <fgColor indexed="64"/>
          <bgColor theme="9" tint="0.79998168889431442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solid">
          <fgColor indexed="64"/>
          <bgColor theme="9" tint="0.79998168889431442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indexed="64"/>
          <bgColor theme="2"/>
        </patternFill>
      </fill>
      <alignment textRotation="0" wrapText="1" justifyLastLine="0" shrinkToFit="0" readingOrder="0"/>
    </dxf>
  </dxfs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Ronny Wain" refreshedDate="45995.460895949072" createdVersion="8" refreshedVersion="8" minRefreshableVersion="3" recordCount="377" xr:uid="{CFF1CEAD-E7AE-4B8D-9B07-689D74E41E1A}">
  <cacheSource type="worksheet">
    <worksheetSource name="Tabell13"/>
  </cacheSource>
  <cacheFields count="39">
    <cacheField name="Vårdgivare:" numFmtId="0">
      <sharedItems count="13">
        <s v="Helsingborgs lasarett"/>
        <s v="Ängelholms sjukhus"/>
        <s v="Lasarettet i Landskrona"/>
        <s v="Medicinsk service"/>
        <s v="Skånes universitetssjukhus Sus"/>
        <s v="Centralsjukhuset Kristianstad"/>
        <s v="Lasarettet Trelleborg"/>
        <s v="Lasarettet i Ystad"/>
        <s v="Privata Vårdgivare"/>
        <s v="Psyk. hab och hjälpmedel"/>
        <s v="Hässleholms sjukhus"/>
        <s v="Primärvården"/>
        <s v="Nära vård och hälsa"/>
      </sharedItems>
    </cacheField>
    <cacheField name="Område:" numFmtId="0">
      <sharedItems containsBlank="1"/>
    </cacheField>
    <cacheField name="Klinik/verksamhet inom:" numFmtId="0">
      <sharedItems count="210">
        <s v="Urologi"/>
        <s v="Geriatrik"/>
        <s v="OG"/>
        <s v="VO Medicin"/>
        <s v="Internmedicin"/>
        <s v="VO Rehabilitering "/>
        <s v="VO Klinisk kemi och farmakologi"/>
        <s v="VO Bild och funktion, Sektion Klinisk neurofysiologi"/>
        <s v="Reproduktionsmedicinskt Centrum"/>
        <s v="Transplantationsenheten Sus Malmö"/>
        <s v="VO barnmedicin"/>
        <s v="Sektion Geriatrik"/>
        <s v="VE Rehabiliteringsmedicin (VO NRMG)"/>
        <s v="Hematologi, VO HOS"/>
        <s v="VE kärl, sektion kärlkirurgi, VO Thorax och Kärl"/>
        <s v="VO Neurokirurgi och Smärtrehab, VE Neurokirurgi"/>
        <s v="Medicinkliniken"/>
        <s v="Neonatalområdet"/>
        <s v="YMDA VO HRÖ"/>
        <s v="VE Öron- näs- o hals"/>
        <s v="Sektion barnmedicin allergi endokrin gastroenterologi"/>
        <s v="VE Smärtrehabilitering"/>
        <s v="Hudmottagning Malmö"/>
        <s v="Hudmottagningen "/>
        <s v="Sektion Klinisk fysiologi och nuklearmedicin (VO Bild och funktion)"/>
        <s v="Internmedicin, underläkare, Malmö"/>
        <s v="VO akut och medicin "/>
        <s v="Barnkliniken"/>
        <s v="vårdcentral"/>
        <s v="VO habilitering"/>
        <s v="VO VUP Kristianstad"/>
        <s v="Ungdomsmottagningarna i Skåne "/>
        <s v="Vuxenpsykiatri Helsingborg"/>
        <s v="VO Urologi"/>
        <s v="Vo Kirurgi"/>
        <s v="Röntgen Kristianstad"/>
        <s v="Akutmottagningen VO Akut"/>
        <s v="VO infektion"/>
        <s v="VO Barn och ungdom"/>
        <s v="VO AnOpIVA"/>
        <s v="VO ögon"/>
        <s v="Hudsjukvård"/>
        <s v="Primärvård"/>
        <s v="Kry Höör"/>
        <s v="Hälsomedicinsktcenter vårdcentral Bjärred "/>
        <s v="Läkarmottagningen i Bjärnum"/>
        <s v="Capio Vårdcentral och BVC Borrby filial Gärsnäs"/>
        <s v="Doctor RY skin clinic"/>
        <s v="Capio Vårdcentral Simrishamn"/>
        <s v="Ögon"/>
        <s v="Capio Vårdcentral Landskrona"/>
        <s v="oftalmologi"/>
        <s v="HMC Landskrona"/>
        <s v="Capio Vårdcentral Höllviken"/>
        <s v="Primärvård, Capio vårdcentral Ängelholm. "/>
        <s v="Båstad Bjäre Läkarpraktik"/>
        <s v="HMC Staffanstorp"/>
        <s v="Laro "/>
        <s v="Berga Läkarhus"/>
        <s v="Bergmanclinics ögonsjukvård"/>
        <s v="HMC Vårdcentral, Löddeköpinge"/>
        <s v="Capio Sjöbo Vårdcentral"/>
        <s v="Stationsstadens vårdcentral"/>
        <s v="Kry Vårdcentral Laurentii"/>
        <s v="Ekeby vc"/>
        <s v="Capio Vårdcentral Centrum"/>
        <s v="Ellenta Ögonklinik"/>
        <s v="Vårdcentralen Sandskogen Ystad"/>
        <s v="Vårdcentral Capio Veberöd"/>
        <s v="Vårdcentralen Brahehälsan Eslöv"/>
        <s v="Allmänmedicin, vårdcentralen Limhamnsläkarna"/>
        <s v="Kry vårdcentral Årup"/>
        <s v="Primärvården"/>
        <s v="Vårdcentral "/>
        <s v="Primärvården, Solklart vård"/>
        <s v="Capio Ögon Helsingborg"/>
        <s v="Kungsgårdshälsan"/>
        <s v="Aleris ögon Ängelholm"/>
        <s v="Humana Solstenen Ängelholm."/>
        <s v="Capio Mariastaden"/>
        <s v="X-Vision Ögonklinik"/>
        <s v="LARO"/>
        <s v="Humana Solstenen Helsingborg"/>
        <s v="Brandts Ögonklinik / Vårdval katarakt"/>
        <s v="Capio Vårdcentral Kristianstad"/>
        <s v="Klarvy AB / Ögon"/>
        <s v="Palmyra ögonklinik i Helsingbrog"/>
        <s v="Katarakt"/>
        <s v="Vårdcentral Hjärtat i Helsingborg"/>
        <s v="Oceanhamnens Vårdcentral"/>
        <s v="Läka och Knodd vårdcentral"/>
        <s v="Capio Vårdcentral Båstad"/>
        <s v="Bjärreds vårdcentral"/>
        <s v="Primärvård "/>
        <s v="LARO Lejon"/>
        <s v="Humana LARO hässleholm."/>
        <s v="Capio Vårdcentral Malmö Centrum "/>
        <s v="Svedala Vårdcentral"/>
        <s v="VO Barn- och ungdomskirurgi med neonatalvård/sektion barnkardiologi"/>
        <s v="Klinisk fysiologi på VO Diagnostik och Klinisk Fysiologi"/>
        <s v="VO Specialiserad Medicin 2 "/>
        <s v="Verksamhetsområde Diagnostik"/>
        <s v="Onkologi"/>
        <s v="Helsingborgs vårdcentral "/>
        <s v="Kry vårdcentral Storgatan"/>
        <s v="Lungmedicin"/>
        <s v="IPV, Lund"/>
        <s v="VE Endokrin "/>
        <s v="Sektion gastroenterologi"/>
        <s v="Neurologisektionen VO Specialiserad medicin 2"/>
        <s v="Ve neurologi Malmö Vo NRMG"/>
        <s v="Hela PV"/>
        <s v="VO Kirurgi och Gastro"/>
        <s v="Anestesi"/>
        <s v="Radiologi"/>
        <s v="VO akutsjv och Internmedicin, sektion internmedicin"/>
        <s v="rättspsykiatri"/>
        <s v="Capio Vårdcentral Limhamn"/>
        <s v="Capio Vårdcentral Klippan"/>
        <s v="Infektionsenheten"/>
        <s v="VO BUM"/>
        <s v="Klinisk genetik, patologi och molekylär diagnostik"/>
        <s v="VO Infektionssjukdomar sektion Malmö"/>
        <s v="Akutmottagningen Malmö, VO akutsjukvård och internmedicin"/>
        <s v="Kardiologi, Lund"/>
        <s v="Handkirurgiska enheten, VO Specialiserad kirurgi"/>
        <s v="Sektion Njurmedicin Malmö"/>
        <s v="Vo Bup"/>
        <s v="VO Vuxenpsykiatri Lund"/>
        <s v="Vuxenpsykiatri Malmö Trelleborg"/>
        <s v="Hudkliniken"/>
        <s v="Ortopedi"/>
        <s v="Kry Vårdcentral Tuna, primärvård Region Skåne"/>
        <s v="Agata Ögonklinik/ Ögonsjukvård"/>
        <s v="Madion AB- Actis Care"/>
        <s v="Dermatologi"/>
        <s v="hudsjukdomar"/>
        <s v="Doktor.se Örestadskliniken "/>
        <s v="Hudläkare Ängelholm"/>
        <s v="Hyllie Vårdcentral "/>
        <s v="Capio Vårdcentral Ystad/Primärvård "/>
        <s v="Solljungahälsan Vårdcentral"/>
        <s v="God Hälsa Vårdcentral Kirseberg "/>
        <s v="Nydala Vårdcentral "/>
        <s v="Capio Vårdcentral Tomelilla"/>
        <s v="Mobila team och specialiserad palliativ vård"/>
        <s v="VO Ortopedi"/>
        <s v="VO Hud Ögon ÖNH"/>
        <s v="Klinisk immunologi och transfusionsmedicin"/>
        <s v="Barnkirurgi i VO Barnkirurgi och Neonatal"/>
        <s v="VO infektionssjukdomar"/>
        <s v="VO Thorax och kärl"/>
        <s v="Reumatologi"/>
        <s v="Vo Barnkirurgi och neonatalvård, sekt barnanestesi"/>
        <s v="Kardiologi Malmö. VO HLM"/>
        <s v="Vo Thorax oxh kärl sektion thoraxkirurgi"/>
        <s v="Akutmottagningen Lund"/>
        <s v="Barncancercentrum"/>
        <s v="VE minnessjukdomar"/>
        <s v="Kvinnokliniken SUS"/>
        <s v="Sektion Kärlmedicin"/>
        <s v="Sektion plastikkirurgi"/>
        <s v="Kvinnokliniken "/>
        <s v="ÖNH"/>
        <s v="Praktikertjänst vårdcentral Stationstorget "/>
        <s v="Viklinik vårdcentral Lund "/>
        <s v="Victoria vård och hälsa"/>
        <s v="Ögonsjukvård och gråstarr kirurgi"/>
        <s v="Doktor.se Garnisonsgatan "/>
        <s v="Sveakliniken i Svedala/ Vårdcentral"/>
        <s v="LARO Vårdval"/>
        <s v="vårdval LARO"/>
        <s v="Capio Vårdcentral Rydsgård"/>
        <s v="Laro Befem"/>
        <s v="Capio Ögon/Ögonsjukvård"/>
        <s v="Väla Hälsocenter"/>
        <s v="LARO Kärnan "/>
        <s v="Mobilia Vårdcentral"/>
        <s v="HMC Lomma"/>
        <s v="Kry VC Triangeln "/>
        <s v="Ögonsjukdomar "/>
        <s v="Centrumläkarna Helsingborg"/>
        <s v="Hudcenter Eslöv"/>
        <s v="Humana Solstenen i Lund och filial Malmö"/>
        <s v="ALB GRÅSTARRKIRURGI "/>
        <s v="Aleris Ögon Helsingborg/katarakt"/>
        <s v="Aleris Ögon Kristianstad/katarakt"/>
        <s v="Aleris Ögon Malmö/katarakt"/>
        <s v="Brahehälsan Löberöd"/>
        <s v="Diagnostiskt Centrum Hud"/>
        <s v="Actis Care"/>
        <s v="Capio vårdcentral Bunkeflo- Hyllie"/>
        <s v="Ögonsjukvård "/>
        <s v="Vårdval Gråstarr"/>
        <s v="LÖV Ögon o Grå starr"/>
        <s v="Vc Lugnet"/>
        <s v="VIP LARO Kävlinge"/>
        <s v="Capio Olympia"/>
        <s v="Bellevue Vårdcentral"/>
        <s v="Capio Vårdcentral Malmö Västra Hamnen"/>
        <s v="Capio Vårdcentral Broby"/>
        <s v="Sektion anestesiläkare/VO Kirurgi, ortopedi, ÖNH och IPV"/>
        <s v="VE akutsjukvård"/>
        <s v="VE ob/gyn"/>
        <s v="VE neurologi Lund"/>
        <s v="Öron, näs och hals"/>
        <s v="klinisk mikrobiologi, vårdhygien, arbets-och miljömedicin"/>
        <s v="VO akutsjukvård"/>
        <s v="VO anestesi operation intensivvård"/>
        <s v="Kirurgen"/>
      </sharedItems>
    </cacheField>
    <cacheField name="Specialitet" numFmtId="0">
      <sharedItems count="58">
        <s v="Urologi"/>
        <s v="Geriatrik"/>
        <s v="Obstetrik och gynekologi"/>
        <s v="Allergologi"/>
        <s v="Endokrinologi och diabetologi"/>
        <s v="Rehabiliteringsmedicin"/>
        <s v="Klinisk kemi"/>
        <s v="Klinisk neurofysiologi"/>
        <s v="Kirurgi"/>
        <s v="Barn- och ungdomsneurologi med habilitering"/>
        <s v="Hematologi"/>
        <s v="Kärlkirurgi"/>
        <s v="Neurokirurgi"/>
        <s v="Barn- och ungdomsmedicin"/>
        <s v="Neonatologi"/>
        <s v="Hud- och könssjukdomar"/>
        <s v="Hörsel- och balansrubbningar"/>
        <s v="Barn- och ungdomsallergologi"/>
        <s v="Smärtlindring"/>
        <s v="Klinisk fysiologi"/>
        <s v="Internmedicin"/>
        <s v="Psykiatri"/>
        <s v="Allmänmedicin"/>
        <s v="Radiologi"/>
        <s v="Akutsjukvård"/>
        <s v="Infektionssjukdomar"/>
        <s v="Anestesi och intensivvård"/>
        <s v="Ögonsjukdomar"/>
        <s v="Beroendemedicin"/>
        <s v="Thoraxkirurgi"/>
        <s v="Röst- och talrubbningar"/>
        <s v="Nuklearmedicin"/>
        <s v="Lungsjukdomar"/>
        <s v="Kardiologi"/>
        <s v="Gynekologisk onkologi"/>
        <s v="Barn- och ungdomspsykiatri"/>
        <s v="Barn- och ungdomskardiologi"/>
        <s v="Ortopedi"/>
        <s v="Medicinsk gastroenterologi och hepatologi"/>
        <s v="Njurmedicin"/>
        <s v="Reumatologi"/>
        <s v="Neurologi"/>
        <s v="Öron-, näs- och halssjukdomar"/>
        <s v="Klinisk patologi"/>
        <s v="Handkirurgi"/>
        <s v="Onkologi"/>
        <s v="Rättspsykiatri"/>
        <s v="Palliativ medicin"/>
        <s v="Klinisk immunologi och transfusionsmedicin"/>
        <s v="Barn- och ungdomskirurgi"/>
        <s v="Barn- och ungdomshematologi och onkologi"/>
        <s v="Plastikkirurgi"/>
        <s v="Neuroradiologi"/>
        <s v="Klinisk genetik"/>
        <s v="Klinisk mikrobiologi"/>
        <s v="Vårdhygien"/>
        <s v="Arbets- och miljömedicin"/>
        <s v="Klinisk farmakologi"/>
      </sharedItems>
    </cacheField>
    <cacheField name="Antal speckomp läkare" numFmtId="0">
      <sharedItems containsMixedTypes="1" containsNumber="1" containsInteger="1" minValue="0" maxValue="428" count="50">
        <n v="13"/>
        <n v="4"/>
        <n v="27"/>
        <n v="1"/>
        <n v="2"/>
        <n v="15"/>
        <n v="11"/>
        <n v="8"/>
        <n v="9"/>
        <n v="6"/>
        <n v="35"/>
        <n v="12"/>
        <n v="19"/>
        <s v=""/>
        <n v="5"/>
        <n v="31"/>
        <n v="16"/>
        <n v="18"/>
        <n v="25"/>
        <n v="3"/>
        <n v="33"/>
        <n v="10"/>
        <n v="32"/>
        <n v="0"/>
        <n v="7"/>
        <n v="20"/>
        <n v="24"/>
        <n v="428"/>
        <n v="44"/>
        <n v="86"/>
        <n v="38"/>
        <n v="59"/>
        <n v="30"/>
        <n v="48"/>
        <n v="14"/>
        <n v="28"/>
        <n v="71"/>
        <n v="26"/>
        <n v="57"/>
        <n v="78"/>
        <n v="43"/>
        <n v="50"/>
        <n v="41"/>
        <n v="22"/>
        <n v="66"/>
        <n v="75"/>
        <n v="54"/>
        <n v="17"/>
        <n v="23"/>
        <n v="39"/>
      </sharedItems>
    </cacheField>
    <cacheField name="Antal speckomp läkare AOH" numFmtId="0">
      <sharedItems containsMixedTypes="1" containsNumber="1" minValue="0" maxValue="306"/>
    </cacheField>
    <cacheField name="&gt;68" numFmtId="0">
      <sharedItems containsSemiMixedTypes="0" containsString="0" containsNumber="1" containsInteger="1" minValue="0" maxValue="17"/>
    </cacheField>
    <cacheField name="Förväntade kommande pensionsavgångar [År 2025:]" numFmtId="0">
      <sharedItems containsSemiMixedTypes="0" containsString="0" containsNumber="1" containsInteger="1" minValue="0" maxValue="7"/>
    </cacheField>
    <cacheField name="Förväntade kommande pensionsavgångar [År 2026:]" numFmtId="0">
      <sharedItems containsSemiMixedTypes="0" containsString="0" containsNumber="1" containsInteger="1" minValue="0" maxValue="16"/>
    </cacheField>
    <cacheField name="Förväntade kommande pensionsavgångar [År 2027:]" numFmtId="0">
      <sharedItems containsSemiMixedTypes="0" containsString="0" containsNumber="1" containsInteger="1" minValue="0" maxValue="6"/>
    </cacheField>
    <cacheField name="Förväntade kommande pensionsavgångar [År 2028:]" numFmtId="0">
      <sharedItems containsSemiMixedTypes="0" containsString="0" containsNumber="1" containsInteger="1" minValue="0" maxValue="8"/>
    </cacheField>
    <cacheField name="Förväntade kommande pensionsavgångar [År 2029:]" numFmtId="0">
      <sharedItems containsSemiMixedTypes="0" containsString="0" containsNumber="1" containsInteger="1" minValue="0" maxValue="19"/>
    </cacheField>
    <cacheField name="Förväntade kommande pensionsavgångar [År 2030:]" numFmtId="0">
      <sharedItems containsSemiMixedTypes="0" containsString="0" containsNumber="1" containsInteger="1" minValue="0" maxValue="10"/>
    </cacheField>
    <cacheField name="Förväntade kommande pensionsavgångar [År 2031:]" numFmtId="0">
      <sharedItems containsSemiMixedTypes="0" containsString="0" containsNumber="1" containsInteger="1" minValue="0" maxValue="11"/>
    </cacheField>
    <cacheField name="Förväntade kommande pensionsavgångar [År 2032:]" numFmtId="0">
      <sharedItems containsSemiMixedTypes="0" containsString="0" containsNumber="1" containsInteger="1" minValue="0" maxValue="10"/>
    </cacheField>
    <cacheField name="Förväntade kommande pensionsavgångar [År 2033-34:]" numFmtId="0">
      <sharedItems containsSemiMixedTypes="0" containsString="0" containsNumber="1" containsInteger="1" minValue="0" maxValue="24"/>
    </cacheField>
    <cacheField name="Antal specialistkompetenta läkare som ej kunnat anställas pga brist" numFmtId="0">
      <sharedItems containsMixedTypes="1" containsNumber="1" containsInteger="1" minValue="0" maxValue="385" count="17">
        <n v="2"/>
        <n v="0"/>
        <n v="1"/>
        <n v="3"/>
        <s v=""/>
        <n v="8"/>
        <n v="9"/>
        <n v="7"/>
        <n v="5"/>
        <n v="4"/>
        <n v="385"/>
        <n v="14"/>
        <n v="49"/>
        <n v="6"/>
        <n v="11"/>
        <n v="12"/>
        <n v="21"/>
      </sharedItems>
    </cacheField>
    <cacheField name="Antal specialistkompetenta läkare som ej kunnat anställas pga brist AOH" numFmtId="0">
      <sharedItems containsMixedTypes="1" containsNumber="1" minValue="0" maxValue="276"/>
    </cacheField>
    <cacheField name="Ange antal befintliga ST-läkare" numFmtId="0">
      <sharedItems containsSemiMixedTypes="0" containsString="0" containsNumber="1" containsInteger="1" minValue="0" maxValue="267"/>
    </cacheField>
    <cacheField name="Färdiga ST [År 2025:]" numFmtId="0">
      <sharedItems containsSemiMixedTypes="0" containsString="0" containsNumber="1" containsInteger="1" minValue="0" maxValue="60"/>
    </cacheField>
    <cacheField name="Färdiga ST [År 2026:]" numFmtId="0">
      <sharedItems containsSemiMixedTypes="0" containsString="0" containsNumber="1" containsInteger="1" minValue="0" maxValue="43"/>
    </cacheField>
    <cacheField name="Färdiga ST [År 2027:]" numFmtId="0">
      <sharedItems containsSemiMixedTypes="0" containsString="0" containsNumber="1" containsInteger="1" minValue="0" maxValue="43"/>
    </cacheField>
    <cacheField name="Färdiga ST [År 2028:]" numFmtId="0">
      <sharedItems containsSemiMixedTypes="0" containsString="0" containsNumber="1" containsInteger="1" minValue="0" maxValue="54"/>
    </cacheField>
    <cacheField name="Färdiga ST [År 2029:]" numFmtId="0">
      <sharedItems containsSemiMixedTypes="0" containsString="0" containsNumber="1" containsInteger="1" minValue="0" maxValue="46"/>
    </cacheField>
    <cacheField name="Färdiga ST [År 2030:]" numFmtId="0">
      <sharedItems containsSemiMixedTypes="0" containsString="0" containsNumber="1" containsInteger="1" minValue="0" maxValue="13"/>
    </cacheField>
    <cacheField name="Färdiga ST [År 2031:]" numFmtId="0">
      <sharedItems containsSemiMixedTypes="0" containsString="0" containsNumber="1" containsInteger="1" minValue="0" maxValue="4"/>
    </cacheField>
    <cacheField name="Färdiga ST [År 2032 (el. senare):]" numFmtId="0">
      <sharedItems containsSemiMixedTypes="0" containsString="0" containsNumber="1" containsInteger="1" minValue="0" maxValue="2"/>
    </cacheField>
    <cacheField name="Fler ST (dvs efter 2025-03-31): [Antal:]" numFmtId="0">
      <sharedItems containsBlank="1" containsMixedTypes="1" containsNumber="1" containsInteger="1" minValue="0" maxValue="5"/>
    </cacheField>
    <cacheField name="ST-läkare totalt, antal personer färdiga under perioden 2025 – 2032 eller senare" numFmtId="0">
      <sharedItems containsSemiMixedTypes="0" containsString="0" containsNumber="1" containsInteger="1" minValue="0" maxValue="263"/>
    </cacheField>
    <cacheField name="Netto färdiga ST minus pensioner 2025" numFmtId="0">
      <sharedItems containsSemiMixedTypes="0" containsString="0" containsNumber="1" containsInteger="1" minValue="-7" maxValue="36"/>
    </cacheField>
    <cacheField name="Netto färdiga ST minus pensioner 2026" numFmtId="0">
      <sharedItems containsSemiMixedTypes="0" containsString="0" containsNumber="1" containsInteger="1" minValue="-2" maxValue="27"/>
    </cacheField>
    <cacheField name="Netto färdiga ST minus pensioner 2027" numFmtId="0">
      <sharedItems containsSemiMixedTypes="0" containsString="0" containsNumber="1" containsInteger="1" minValue="-2" maxValue="37"/>
    </cacheField>
    <cacheField name="Netto färdiga ST minus pensioner 2028" numFmtId="0">
      <sharedItems containsSemiMixedTypes="0" containsString="0" containsNumber="1" containsInteger="1" minValue="-3" maxValue="46"/>
    </cacheField>
    <cacheField name="Netto färdiga ST minus pensioner 2029" numFmtId="0">
      <sharedItems containsSemiMixedTypes="0" containsString="0" containsNumber="1" containsInteger="1" minValue="-2" maxValue="27"/>
    </cacheField>
    <cacheField name="Netto färdiga ST minus pensioner 2030" numFmtId="0">
      <sharedItems containsSemiMixedTypes="0" containsString="0" containsNumber="1" containsInteger="1" minValue="-3" maxValue="6"/>
    </cacheField>
    <cacheField name="Netto färdiga ST minus pensioner 2031" numFmtId="0">
      <sharedItems containsSemiMixedTypes="0" containsString="0" containsNumber="1" containsInteger="1" minValue="-7" maxValue="3"/>
    </cacheField>
    <cacheField name="Netto färdiga ST minus pensioner 2032" numFmtId="0">
      <sharedItems containsSemiMixedTypes="0" containsString="0" containsNumber="1" containsInteger="1" minValue="-10" maxValue="2"/>
    </cacheField>
    <cacheField name="Prognos 2028 (summa netto 2025-2028)" numFmtId="0">
      <sharedItems containsSemiMixedTypes="0" containsString="0" containsNumber="1" containsInteger="1" minValue="-8" maxValue="146"/>
    </cacheField>
    <cacheField name="Prognos 2032 (summa netto, samtliga år 2025-2032)" numFmtId="0">
      <sharedItems containsSemiMixedTypes="0" containsString="0" containsNumber="1" containsInteger="1" minValue="-9" maxValue="15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77">
  <r>
    <x v="0"/>
    <s v=""/>
    <x v="0"/>
    <x v="0"/>
    <x v="0"/>
    <n v="7.65"/>
    <n v="0"/>
    <n v="0"/>
    <n v="0"/>
    <n v="1"/>
    <n v="0"/>
    <n v="0"/>
    <n v="0"/>
    <n v="0"/>
    <n v="0"/>
    <n v="0"/>
    <x v="0"/>
    <s v=""/>
    <n v="6"/>
    <n v="0"/>
    <n v="1"/>
    <n v="1"/>
    <n v="2"/>
    <n v="2"/>
    <n v="0"/>
    <n v="0"/>
    <n v="0"/>
    <m/>
    <n v="6"/>
    <n v="0"/>
    <n v="1"/>
    <n v="0"/>
    <n v="2"/>
    <n v="2"/>
    <n v="0"/>
    <n v="0"/>
    <n v="0"/>
    <n v="3"/>
    <n v="5"/>
  </r>
  <r>
    <x v="0"/>
    <s v=""/>
    <x v="1"/>
    <x v="1"/>
    <x v="1"/>
    <n v="3.75"/>
    <n v="0"/>
    <n v="0"/>
    <n v="0"/>
    <n v="0"/>
    <n v="0"/>
    <n v="0"/>
    <n v="0"/>
    <n v="0"/>
    <n v="0"/>
    <n v="0"/>
    <x v="0"/>
    <n v="1.5"/>
    <n v="7"/>
    <n v="1"/>
    <n v="0"/>
    <n v="4"/>
    <n v="2"/>
    <n v="0"/>
    <n v="0"/>
    <n v="0"/>
    <n v="0"/>
    <m/>
    <n v="7"/>
    <n v="1"/>
    <n v="0"/>
    <n v="4"/>
    <n v="2"/>
    <n v="0"/>
    <n v="0"/>
    <n v="0"/>
    <n v="0"/>
    <n v="7"/>
    <n v="7"/>
  </r>
  <r>
    <x v="0"/>
    <s v=""/>
    <x v="2"/>
    <x v="2"/>
    <x v="2"/>
    <n v="27"/>
    <n v="0"/>
    <n v="0"/>
    <n v="0"/>
    <n v="1"/>
    <n v="0"/>
    <n v="0"/>
    <n v="0"/>
    <n v="0"/>
    <n v="0"/>
    <n v="0"/>
    <x v="1"/>
    <s v=""/>
    <n v="15"/>
    <n v="2"/>
    <n v="4"/>
    <n v="3"/>
    <n v="4"/>
    <n v="1"/>
    <n v="1"/>
    <n v="0"/>
    <n v="0"/>
    <m/>
    <n v="15"/>
    <n v="2"/>
    <n v="4"/>
    <n v="2"/>
    <n v="4"/>
    <n v="1"/>
    <n v="1"/>
    <n v="0"/>
    <n v="0"/>
    <n v="12"/>
    <n v="14"/>
  </r>
  <r>
    <x v="1"/>
    <s v=""/>
    <x v="3"/>
    <x v="3"/>
    <x v="3"/>
    <n v="1"/>
    <n v="0"/>
    <n v="0"/>
    <n v="0"/>
    <n v="0"/>
    <n v="0"/>
    <n v="0"/>
    <n v="0"/>
    <n v="0"/>
    <n v="0"/>
    <n v="0"/>
    <x v="1"/>
    <n v="0"/>
    <n v="0"/>
    <n v="0"/>
    <n v="0"/>
    <n v="0"/>
    <n v="0"/>
    <n v="0"/>
    <n v="0"/>
    <n v="0"/>
    <n v="0"/>
    <m/>
    <n v="0"/>
    <n v="0"/>
    <n v="0"/>
    <n v="0"/>
    <n v="0"/>
    <n v="0"/>
    <n v="0"/>
    <n v="0"/>
    <n v="0"/>
    <n v="0"/>
    <n v="0"/>
  </r>
  <r>
    <x v="2"/>
    <s v=""/>
    <x v="4"/>
    <x v="4"/>
    <x v="1"/>
    <n v="4"/>
    <n v="0"/>
    <n v="0"/>
    <n v="0"/>
    <n v="1"/>
    <n v="0"/>
    <n v="0"/>
    <n v="0"/>
    <n v="0"/>
    <n v="1"/>
    <n v="1"/>
    <x v="1"/>
    <n v="0"/>
    <n v="0"/>
    <n v="0"/>
    <n v="0"/>
    <n v="0"/>
    <n v="0"/>
    <n v="0"/>
    <n v="0"/>
    <n v="0"/>
    <n v="0"/>
    <m/>
    <n v="0"/>
    <n v="0"/>
    <n v="0"/>
    <n v="-1"/>
    <n v="0"/>
    <n v="0"/>
    <n v="0"/>
    <n v="0"/>
    <n v="-1"/>
    <n v="-1"/>
    <n v="-2"/>
  </r>
  <r>
    <x v="1"/>
    <s v=""/>
    <x v="5"/>
    <x v="5"/>
    <x v="4"/>
    <n v="2"/>
    <n v="0"/>
    <n v="0"/>
    <n v="0"/>
    <n v="0"/>
    <n v="0"/>
    <n v="0"/>
    <n v="0"/>
    <n v="0"/>
    <n v="0"/>
    <n v="2"/>
    <x v="1"/>
    <n v="0"/>
    <n v="4"/>
    <n v="1"/>
    <n v="0"/>
    <n v="0"/>
    <n v="2"/>
    <n v="1"/>
    <n v="0"/>
    <n v="0"/>
    <n v="0"/>
    <m/>
    <n v="4"/>
    <n v="1"/>
    <n v="0"/>
    <n v="0"/>
    <n v="2"/>
    <n v="1"/>
    <n v="0"/>
    <n v="0"/>
    <n v="0"/>
    <n v="3"/>
    <n v="4"/>
  </r>
  <r>
    <x v="3"/>
    <s v=""/>
    <x v="6"/>
    <x v="6"/>
    <x v="5"/>
    <n v="14"/>
    <n v="0"/>
    <n v="0"/>
    <n v="2"/>
    <n v="2"/>
    <n v="0"/>
    <n v="0"/>
    <n v="0"/>
    <n v="1"/>
    <n v="2"/>
    <n v="0"/>
    <x v="1"/>
    <n v="0"/>
    <n v="6"/>
    <n v="0"/>
    <n v="2"/>
    <n v="0"/>
    <n v="1"/>
    <n v="3"/>
    <n v="0"/>
    <n v="0"/>
    <n v="0"/>
    <m/>
    <n v="6"/>
    <n v="0"/>
    <n v="0"/>
    <n v="-2"/>
    <n v="1"/>
    <n v="3"/>
    <n v="0"/>
    <n v="-1"/>
    <n v="-2"/>
    <n v="-1"/>
    <n v="-1"/>
  </r>
  <r>
    <x v="4"/>
    <s v=""/>
    <x v="7"/>
    <x v="7"/>
    <x v="6"/>
    <n v="8.0500000000000007"/>
    <n v="0"/>
    <n v="0"/>
    <n v="0"/>
    <n v="1"/>
    <n v="0"/>
    <n v="0"/>
    <n v="0"/>
    <n v="0"/>
    <n v="0"/>
    <n v="0"/>
    <x v="2"/>
    <n v="0.4"/>
    <n v="3"/>
    <n v="1"/>
    <n v="1"/>
    <n v="1"/>
    <n v="0"/>
    <n v="0"/>
    <n v="0"/>
    <n v="0"/>
    <n v="0"/>
    <m/>
    <n v="3"/>
    <n v="1"/>
    <n v="1"/>
    <n v="0"/>
    <n v="0"/>
    <n v="0"/>
    <n v="0"/>
    <n v="0"/>
    <n v="0"/>
    <n v="2"/>
    <n v="2"/>
  </r>
  <r>
    <x v="4"/>
    <s v=""/>
    <x v="8"/>
    <x v="2"/>
    <x v="7"/>
    <n v="7.7"/>
    <n v="0"/>
    <n v="0"/>
    <n v="0"/>
    <n v="0"/>
    <n v="0"/>
    <n v="0"/>
    <n v="2"/>
    <n v="0"/>
    <n v="1"/>
    <n v="0"/>
    <x v="2"/>
    <n v="1"/>
    <n v="0"/>
    <n v="0"/>
    <n v="0"/>
    <n v="0"/>
    <n v="0"/>
    <n v="0"/>
    <n v="0"/>
    <n v="0"/>
    <n v="0"/>
    <m/>
    <n v="0"/>
    <n v="0"/>
    <n v="0"/>
    <n v="0"/>
    <n v="0"/>
    <n v="0"/>
    <n v="-2"/>
    <n v="0"/>
    <n v="-1"/>
    <n v="0"/>
    <n v="-3"/>
  </r>
  <r>
    <x v="4"/>
    <s v=""/>
    <x v="9"/>
    <x v="8"/>
    <x v="1"/>
    <n v="4"/>
    <n v="0"/>
    <n v="0"/>
    <n v="0"/>
    <n v="0"/>
    <n v="1"/>
    <n v="0"/>
    <n v="0"/>
    <n v="0"/>
    <n v="0"/>
    <n v="0"/>
    <x v="2"/>
    <s v=""/>
    <n v="2"/>
    <n v="0"/>
    <n v="1"/>
    <n v="0"/>
    <n v="1"/>
    <n v="0"/>
    <n v="0"/>
    <n v="0"/>
    <n v="0"/>
    <m/>
    <n v="2"/>
    <n v="0"/>
    <n v="1"/>
    <n v="0"/>
    <n v="0"/>
    <n v="0"/>
    <n v="0"/>
    <n v="0"/>
    <n v="0"/>
    <n v="1"/>
    <n v="1"/>
  </r>
  <r>
    <x v="4"/>
    <s v=""/>
    <x v="10"/>
    <x v="9"/>
    <x v="8"/>
    <n v="8.5"/>
    <n v="0"/>
    <n v="0"/>
    <n v="0"/>
    <n v="0"/>
    <n v="3"/>
    <n v="0"/>
    <n v="0"/>
    <n v="0"/>
    <n v="0"/>
    <n v="1"/>
    <x v="1"/>
    <n v="0"/>
    <n v="8"/>
    <n v="1"/>
    <n v="0"/>
    <n v="3"/>
    <n v="1"/>
    <n v="2"/>
    <n v="1"/>
    <n v="0"/>
    <n v="0"/>
    <m/>
    <n v="8"/>
    <n v="1"/>
    <n v="0"/>
    <n v="3"/>
    <n v="-2"/>
    <n v="2"/>
    <n v="1"/>
    <n v="0"/>
    <n v="0"/>
    <n v="2"/>
    <n v="5"/>
  </r>
  <r>
    <x v="4"/>
    <s v=""/>
    <x v="11"/>
    <x v="1"/>
    <x v="9"/>
    <n v="5"/>
    <n v="0"/>
    <n v="2"/>
    <n v="0"/>
    <n v="0"/>
    <n v="1"/>
    <n v="0"/>
    <n v="0"/>
    <n v="0"/>
    <n v="0"/>
    <n v="0"/>
    <x v="3"/>
    <s v=""/>
    <n v="11"/>
    <n v="1"/>
    <n v="1"/>
    <n v="2"/>
    <n v="3"/>
    <n v="1"/>
    <n v="2"/>
    <n v="1"/>
    <n v="0"/>
    <m/>
    <n v="11"/>
    <n v="-1"/>
    <n v="1"/>
    <n v="2"/>
    <n v="2"/>
    <n v="1"/>
    <n v="2"/>
    <n v="1"/>
    <n v="0"/>
    <n v="4"/>
    <n v="8"/>
  </r>
  <r>
    <x v="4"/>
    <s v=""/>
    <x v="12"/>
    <x v="5"/>
    <x v="8"/>
    <n v="7.3"/>
    <n v="0"/>
    <n v="0"/>
    <n v="2"/>
    <n v="0"/>
    <n v="0"/>
    <n v="0"/>
    <n v="0"/>
    <n v="0"/>
    <n v="0"/>
    <n v="0"/>
    <x v="1"/>
    <s v=""/>
    <n v="7"/>
    <n v="0"/>
    <n v="1"/>
    <n v="3"/>
    <n v="0"/>
    <n v="2"/>
    <n v="1"/>
    <n v="0"/>
    <n v="0"/>
    <m/>
    <n v="7"/>
    <n v="0"/>
    <n v="-1"/>
    <n v="3"/>
    <n v="0"/>
    <n v="2"/>
    <n v="1"/>
    <n v="0"/>
    <n v="0"/>
    <n v="2"/>
    <n v="5"/>
  </r>
  <r>
    <x v="4"/>
    <s v=""/>
    <x v="13"/>
    <x v="10"/>
    <x v="10"/>
    <n v="26"/>
    <n v="0"/>
    <n v="1"/>
    <n v="0"/>
    <n v="3"/>
    <n v="0"/>
    <n v="0"/>
    <n v="2"/>
    <n v="2"/>
    <n v="0"/>
    <n v="2"/>
    <x v="1"/>
    <n v="0"/>
    <n v="5"/>
    <n v="1"/>
    <n v="1"/>
    <n v="2"/>
    <n v="1"/>
    <n v="0"/>
    <n v="0"/>
    <n v="0"/>
    <n v="0"/>
    <m/>
    <n v="5"/>
    <n v="0"/>
    <n v="1"/>
    <n v="-1"/>
    <n v="1"/>
    <n v="0"/>
    <n v="-2"/>
    <n v="-2"/>
    <n v="0"/>
    <n v="1"/>
    <n v="-3"/>
  </r>
  <r>
    <x v="4"/>
    <s v=""/>
    <x v="14"/>
    <x v="11"/>
    <x v="11"/>
    <n v="9.1999999999999993"/>
    <n v="0"/>
    <n v="1"/>
    <n v="0"/>
    <n v="0"/>
    <n v="0"/>
    <n v="0"/>
    <n v="0"/>
    <n v="0"/>
    <n v="0"/>
    <n v="2"/>
    <x v="2"/>
    <s v=""/>
    <n v="3"/>
    <n v="0"/>
    <n v="0"/>
    <n v="1"/>
    <n v="1"/>
    <n v="1"/>
    <n v="0"/>
    <n v="0"/>
    <n v="0"/>
    <m/>
    <n v="3"/>
    <n v="-1"/>
    <n v="0"/>
    <n v="1"/>
    <n v="1"/>
    <n v="1"/>
    <n v="0"/>
    <n v="0"/>
    <n v="0"/>
    <n v="1"/>
    <n v="2"/>
  </r>
  <r>
    <x v="4"/>
    <s v=""/>
    <x v="15"/>
    <x v="12"/>
    <x v="12"/>
    <n v="17.5"/>
    <n v="0"/>
    <n v="0"/>
    <n v="0"/>
    <n v="2"/>
    <n v="0"/>
    <n v="0"/>
    <n v="1"/>
    <n v="1"/>
    <n v="0"/>
    <n v="2"/>
    <x v="1"/>
    <s v=""/>
    <n v="3"/>
    <n v="0"/>
    <n v="0"/>
    <n v="1"/>
    <n v="1"/>
    <n v="1"/>
    <n v="0"/>
    <n v="0"/>
    <n v="0"/>
    <m/>
    <n v="3"/>
    <n v="0"/>
    <n v="0"/>
    <n v="-1"/>
    <n v="1"/>
    <n v="1"/>
    <n v="-1"/>
    <n v="-1"/>
    <n v="0"/>
    <n v="0"/>
    <n v="-1"/>
  </r>
  <r>
    <x v="4"/>
    <s v=""/>
    <x v="10"/>
    <x v="13"/>
    <x v="13"/>
    <s v=""/>
    <n v="0"/>
    <n v="0"/>
    <n v="0"/>
    <n v="0"/>
    <n v="0"/>
    <n v="0"/>
    <n v="0"/>
    <n v="0"/>
    <n v="0"/>
    <n v="0"/>
    <x v="4"/>
    <s v=""/>
    <n v="37"/>
    <n v="3"/>
    <n v="10"/>
    <n v="9"/>
    <n v="10"/>
    <n v="3"/>
    <n v="2"/>
    <n v="0"/>
    <n v="0"/>
    <m/>
    <n v="37"/>
    <n v="3"/>
    <n v="10"/>
    <n v="9"/>
    <n v="10"/>
    <n v="3"/>
    <n v="2"/>
    <n v="0"/>
    <n v="0"/>
    <n v="32"/>
    <n v="37"/>
  </r>
  <r>
    <x v="5"/>
    <s v=""/>
    <x v="16"/>
    <x v="4"/>
    <x v="14"/>
    <n v="4.05"/>
    <n v="0"/>
    <n v="0"/>
    <n v="0"/>
    <n v="1"/>
    <n v="0"/>
    <n v="0"/>
    <n v="0"/>
    <n v="0"/>
    <n v="1"/>
    <n v="0"/>
    <x v="0"/>
    <s v=""/>
    <n v="1"/>
    <n v="0"/>
    <n v="0"/>
    <n v="0"/>
    <n v="0"/>
    <n v="0"/>
    <n v="0"/>
    <n v="0"/>
    <n v="1"/>
    <n v="1"/>
    <n v="1"/>
    <n v="0"/>
    <n v="0"/>
    <n v="-1"/>
    <n v="0"/>
    <n v="0"/>
    <n v="0"/>
    <n v="0"/>
    <n v="0"/>
    <n v="-1"/>
    <n v="-1"/>
  </r>
  <r>
    <x v="4"/>
    <s v=""/>
    <x v="17"/>
    <x v="14"/>
    <x v="15"/>
    <n v="23.85"/>
    <n v="0"/>
    <n v="1"/>
    <n v="1"/>
    <n v="1"/>
    <n v="1"/>
    <n v="1"/>
    <n v="1"/>
    <n v="0"/>
    <n v="1"/>
    <n v="1"/>
    <x v="1"/>
    <n v="0"/>
    <n v="4"/>
    <n v="0"/>
    <n v="1"/>
    <n v="2"/>
    <n v="1"/>
    <n v="0"/>
    <n v="0"/>
    <n v="0"/>
    <n v="0"/>
    <m/>
    <n v="4"/>
    <n v="-1"/>
    <n v="0"/>
    <n v="1"/>
    <n v="0"/>
    <n v="-1"/>
    <n v="-1"/>
    <n v="0"/>
    <n v="-1"/>
    <n v="0"/>
    <n v="-3"/>
  </r>
  <r>
    <x v="4"/>
    <s v=""/>
    <x v="18"/>
    <x v="15"/>
    <x v="14"/>
    <n v="4.2"/>
    <n v="0"/>
    <n v="0"/>
    <n v="0"/>
    <n v="0"/>
    <n v="0"/>
    <n v="0"/>
    <n v="0"/>
    <n v="0"/>
    <n v="0"/>
    <n v="2"/>
    <x v="3"/>
    <n v="2.5"/>
    <n v="0"/>
    <n v="0"/>
    <n v="0"/>
    <n v="0"/>
    <n v="0"/>
    <n v="0"/>
    <n v="0"/>
    <n v="0"/>
    <n v="0"/>
    <m/>
    <n v="0"/>
    <n v="0"/>
    <n v="0"/>
    <n v="0"/>
    <n v="0"/>
    <n v="0"/>
    <n v="0"/>
    <n v="0"/>
    <n v="0"/>
    <n v="0"/>
    <n v="0"/>
  </r>
  <r>
    <x v="4"/>
    <s v=""/>
    <x v="19"/>
    <x v="16"/>
    <x v="1"/>
    <n v="4"/>
    <n v="0"/>
    <n v="0"/>
    <n v="0"/>
    <n v="0"/>
    <n v="0"/>
    <n v="0"/>
    <n v="0"/>
    <n v="0"/>
    <n v="0"/>
    <n v="2"/>
    <x v="0"/>
    <n v="2"/>
    <n v="2"/>
    <n v="1"/>
    <n v="0"/>
    <n v="1"/>
    <n v="0"/>
    <n v="0"/>
    <n v="0"/>
    <n v="0"/>
    <n v="0"/>
    <m/>
    <n v="2"/>
    <n v="1"/>
    <n v="0"/>
    <n v="1"/>
    <n v="0"/>
    <n v="0"/>
    <n v="0"/>
    <n v="0"/>
    <n v="0"/>
    <n v="2"/>
    <n v="2"/>
  </r>
  <r>
    <x v="4"/>
    <s v=""/>
    <x v="10"/>
    <x v="13"/>
    <x v="16"/>
    <n v="11"/>
    <n v="0"/>
    <n v="0"/>
    <n v="1"/>
    <n v="1"/>
    <n v="2"/>
    <n v="0"/>
    <n v="0"/>
    <n v="0"/>
    <n v="0"/>
    <n v="0"/>
    <x v="2"/>
    <n v="1"/>
    <n v="0"/>
    <n v="0"/>
    <n v="0"/>
    <n v="0"/>
    <n v="0"/>
    <n v="0"/>
    <n v="0"/>
    <n v="0"/>
    <n v="0"/>
    <m/>
    <n v="0"/>
    <n v="0"/>
    <n v="-1"/>
    <n v="-1"/>
    <n v="-2"/>
    <n v="0"/>
    <n v="0"/>
    <n v="0"/>
    <n v="0"/>
    <n v="-4"/>
    <n v="-4"/>
  </r>
  <r>
    <x v="4"/>
    <s v=""/>
    <x v="20"/>
    <x v="17"/>
    <x v="1"/>
    <n v="3.3"/>
    <n v="0"/>
    <n v="0"/>
    <n v="0"/>
    <n v="0"/>
    <n v="0"/>
    <n v="0"/>
    <n v="0"/>
    <n v="0"/>
    <n v="0"/>
    <n v="0"/>
    <x v="4"/>
    <s v=""/>
    <n v="4"/>
    <n v="1"/>
    <n v="1"/>
    <n v="0"/>
    <n v="0"/>
    <n v="1"/>
    <n v="1"/>
    <n v="0"/>
    <n v="0"/>
    <m/>
    <n v="4"/>
    <n v="1"/>
    <n v="1"/>
    <n v="0"/>
    <n v="0"/>
    <n v="1"/>
    <n v="1"/>
    <n v="0"/>
    <n v="0"/>
    <n v="2"/>
    <n v="4"/>
  </r>
  <r>
    <x v="4"/>
    <s v=""/>
    <x v="21"/>
    <x v="18"/>
    <x v="11"/>
    <n v="9.6999999999999993"/>
    <n v="0"/>
    <n v="0"/>
    <n v="1"/>
    <n v="0"/>
    <n v="0"/>
    <n v="0"/>
    <n v="0"/>
    <n v="0"/>
    <n v="0"/>
    <n v="1"/>
    <x v="1"/>
    <s v=""/>
    <n v="5"/>
    <n v="1"/>
    <n v="2"/>
    <n v="1"/>
    <n v="1"/>
    <n v="0"/>
    <n v="0"/>
    <n v="0"/>
    <n v="0"/>
    <m/>
    <n v="5"/>
    <n v="1"/>
    <n v="1"/>
    <n v="1"/>
    <n v="1"/>
    <n v="0"/>
    <n v="0"/>
    <n v="0"/>
    <n v="0"/>
    <n v="4"/>
    <n v="4"/>
  </r>
  <r>
    <x v="4"/>
    <s v=""/>
    <x v="22"/>
    <x v="15"/>
    <x v="0"/>
    <n v="8.3699999999999992"/>
    <n v="0"/>
    <n v="1"/>
    <n v="0"/>
    <n v="0"/>
    <n v="0"/>
    <n v="0"/>
    <n v="0"/>
    <n v="0"/>
    <n v="0"/>
    <n v="0"/>
    <x v="2"/>
    <n v="1"/>
    <n v="6"/>
    <n v="1"/>
    <n v="2"/>
    <n v="2"/>
    <n v="1"/>
    <n v="0"/>
    <n v="0"/>
    <n v="0"/>
    <n v="0"/>
    <m/>
    <n v="6"/>
    <n v="0"/>
    <n v="2"/>
    <n v="2"/>
    <n v="1"/>
    <n v="0"/>
    <n v="0"/>
    <n v="0"/>
    <n v="0"/>
    <n v="5"/>
    <n v="5"/>
  </r>
  <r>
    <x v="4"/>
    <s v=""/>
    <x v="23"/>
    <x v="15"/>
    <x v="17"/>
    <n v="13.8"/>
    <n v="0"/>
    <n v="1"/>
    <n v="1"/>
    <n v="0"/>
    <n v="1"/>
    <n v="0"/>
    <n v="0"/>
    <n v="0"/>
    <n v="0"/>
    <n v="0"/>
    <x v="1"/>
    <s v=""/>
    <n v="6"/>
    <n v="3"/>
    <n v="1"/>
    <n v="2"/>
    <n v="0"/>
    <n v="0"/>
    <n v="0"/>
    <n v="0"/>
    <n v="0"/>
    <m/>
    <n v="6"/>
    <n v="2"/>
    <n v="0"/>
    <n v="2"/>
    <n v="-1"/>
    <n v="0"/>
    <n v="0"/>
    <n v="0"/>
    <n v="0"/>
    <n v="3"/>
    <n v="3"/>
  </r>
  <r>
    <x v="4"/>
    <s v=""/>
    <x v="24"/>
    <x v="19"/>
    <x v="18"/>
    <n v="16.899999999999999"/>
    <n v="0"/>
    <n v="1"/>
    <n v="2"/>
    <n v="0"/>
    <n v="0"/>
    <n v="0"/>
    <n v="3"/>
    <n v="1"/>
    <n v="0"/>
    <n v="2"/>
    <x v="5"/>
    <n v="5.6"/>
    <n v="13"/>
    <n v="5"/>
    <n v="3"/>
    <n v="2"/>
    <n v="1"/>
    <n v="1"/>
    <n v="0"/>
    <n v="1"/>
    <n v="0"/>
    <m/>
    <n v="13"/>
    <n v="4"/>
    <n v="1"/>
    <n v="2"/>
    <n v="1"/>
    <n v="1"/>
    <n v="-3"/>
    <n v="0"/>
    <n v="0"/>
    <n v="8"/>
    <n v="6"/>
  </r>
  <r>
    <x v="4"/>
    <s v=""/>
    <x v="25"/>
    <x v="20"/>
    <x v="13"/>
    <s v=""/>
    <n v="0"/>
    <n v="0"/>
    <n v="0"/>
    <n v="0"/>
    <n v="0"/>
    <n v="0"/>
    <n v="0"/>
    <n v="0"/>
    <n v="0"/>
    <n v="0"/>
    <x v="4"/>
    <s v=""/>
    <n v="25"/>
    <n v="6"/>
    <n v="4"/>
    <n v="4"/>
    <n v="5"/>
    <n v="5"/>
    <n v="1"/>
    <n v="0"/>
    <n v="0"/>
    <m/>
    <n v="25"/>
    <n v="6"/>
    <n v="4"/>
    <n v="4"/>
    <n v="5"/>
    <n v="5"/>
    <n v="1"/>
    <n v="0"/>
    <n v="0"/>
    <n v="19"/>
    <n v="25"/>
  </r>
  <r>
    <x v="6"/>
    <s v=""/>
    <x v="26"/>
    <x v="20"/>
    <x v="6"/>
    <n v="10.85"/>
    <n v="0"/>
    <n v="0"/>
    <n v="0"/>
    <n v="0"/>
    <n v="0"/>
    <n v="0"/>
    <n v="1"/>
    <n v="0"/>
    <n v="0"/>
    <n v="0"/>
    <x v="1"/>
    <n v="0"/>
    <n v="8"/>
    <n v="2"/>
    <n v="1"/>
    <n v="4"/>
    <n v="0"/>
    <n v="0"/>
    <n v="0"/>
    <n v="0"/>
    <n v="0"/>
    <m/>
    <n v="7"/>
    <n v="2"/>
    <n v="1"/>
    <n v="4"/>
    <n v="0"/>
    <n v="0"/>
    <n v="-1"/>
    <n v="0"/>
    <n v="0"/>
    <n v="7"/>
    <n v="6"/>
  </r>
  <r>
    <x v="7"/>
    <s v=""/>
    <x v="27"/>
    <x v="13"/>
    <x v="9"/>
    <n v="4.3"/>
    <n v="1"/>
    <n v="0"/>
    <n v="0"/>
    <n v="1"/>
    <n v="0"/>
    <n v="0"/>
    <n v="0"/>
    <n v="0"/>
    <n v="0"/>
    <n v="0"/>
    <x v="1"/>
    <n v="0"/>
    <n v="5"/>
    <n v="0"/>
    <n v="1"/>
    <n v="0"/>
    <n v="2"/>
    <n v="2"/>
    <n v="0"/>
    <n v="0"/>
    <n v="0"/>
    <n v="0"/>
    <n v="5"/>
    <n v="-1"/>
    <n v="1"/>
    <n v="-1"/>
    <n v="2"/>
    <n v="2"/>
    <n v="0"/>
    <n v="0"/>
    <n v="0"/>
    <n v="1"/>
    <n v="3"/>
  </r>
  <r>
    <x v="8"/>
    <m/>
    <x v="28"/>
    <x v="4"/>
    <x v="3"/>
    <n v="1"/>
    <n v="0"/>
    <n v="0"/>
    <n v="0"/>
    <n v="0"/>
    <n v="0"/>
    <n v="0"/>
    <n v="0"/>
    <n v="0"/>
    <n v="0"/>
    <n v="0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9"/>
    <s v="Habilitering"/>
    <x v="29"/>
    <x v="9"/>
    <x v="19"/>
    <n v="2.4"/>
    <n v="0"/>
    <n v="1"/>
    <n v="0"/>
    <n v="1"/>
    <n v="0"/>
    <n v="0"/>
    <n v="0"/>
    <n v="0"/>
    <n v="0"/>
    <n v="0"/>
    <x v="2"/>
    <s v=""/>
    <n v="0"/>
    <n v="0"/>
    <n v="0"/>
    <n v="0"/>
    <n v="0"/>
    <n v="0"/>
    <n v="0"/>
    <n v="0"/>
    <n v="0"/>
    <m/>
    <n v="0"/>
    <n v="-1"/>
    <n v="0"/>
    <n v="-1"/>
    <n v="0"/>
    <n v="0"/>
    <n v="0"/>
    <n v="0"/>
    <n v="0"/>
    <n v="-2"/>
    <n v="-2"/>
  </r>
  <r>
    <x v="9"/>
    <s v="Psykiatri"/>
    <x v="30"/>
    <x v="21"/>
    <x v="18"/>
    <n v="20.7"/>
    <n v="0"/>
    <n v="2"/>
    <n v="1"/>
    <n v="0"/>
    <n v="1"/>
    <n v="0"/>
    <n v="0"/>
    <n v="0"/>
    <n v="0"/>
    <n v="1"/>
    <x v="6"/>
    <s v=""/>
    <n v="11"/>
    <n v="5"/>
    <n v="0"/>
    <n v="2"/>
    <n v="1"/>
    <n v="1"/>
    <n v="1"/>
    <n v="0"/>
    <n v="0"/>
    <m/>
    <n v="10"/>
    <n v="3"/>
    <n v="-1"/>
    <n v="2"/>
    <n v="0"/>
    <n v="1"/>
    <n v="1"/>
    <n v="0"/>
    <n v="0"/>
    <n v="4"/>
    <n v="6"/>
  </r>
  <r>
    <x v="9"/>
    <s v="Psykiatri"/>
    <x v="31"/>
    <x v="22"/>
    <x v="19"/>
    <n v="2"/>
    <n v="0"/>
    <n v="0"/>
    <n v="0"/>
    <n v="0"/>
    <n v="0"/>
    <n v="0"/>
    <n v="0"/>
    <n v="0"/>
    <n v="0"/>
    <n v="0"/>
    <x v="1"/>
    <s v=""/>
    <n v="0"/>
    <n v="0"/>
    <n v="0"/>
    <n v="0"/>
    <n v="0"/>
    <n v="0"/>
    <n v="0"/>
    <n v="0"/>
    <n v="0"/>
    <m/>
    <n v="0"/>
    <n v="0"/>
    <n v="0"/>
    <n v="0"/>
    <n v="0"/>
    <n v="0"/>
    <n v="0"/>
    <n v="0"/>
    <n v="0"/>
    <n v="0"/>
    <n v="0"/>
  </r>
  <r>
    <x v="9"/>
    <s v="Psykiatri"/>
    <x v="32"/>
    <x v="21"/>
    <x v="20"/>
    <n v="24.9"/>
    <n v="0"/>
    <n v="1"/>
    <n v="1"/>
    <n v="2"/>
    <n v="1"/>
    <n v="2"/>
    <n v="2"/>
    <n v="0"/>
    <n v="0"/>
    <n v="1"/>
    <x v="7"/>
    <n v="7"/>
    <n v="14"/>
    <n v="0"/>
    <n v="5"/>
    <n v="3"/>
    <n v="3"/>
    <n v="3"/>
    <n v="0"/>
    <n v="0"/>
    <n v="0"/>
    <m/>
    <n v="14"/>
    <n v="-1"/>
    <n v="4"/>
    <n v="1"/>
    <n v="2"/>
    <n v="1"/>
    <n v="-2"/>
    <n v="0"/>
    <n v="0"/>
    <n v="6"/>
    <n v="5"/>
  </r>
  <r>
    <x v="5"/>
    <s v=""/>
    <x v="33"/>
    <x v="0"/>
    <x v="14"/>
    <n v="3.9"/>
    <n v="0"/>
    <n v="0"/>
    <n v="0"/>
    <n v="0"/>
    <n v="0"/>
    <n v="0"/>
    <n v="0"/>
    <n v="0"/>
    <n v="0"/>
    <n v="1"/>
    <x v="3"/>
    <s v=""/>
    <n v="5"/>
    <n v="0"/>
    <n v="1"/>
    <n v="1"/>
    <n v="1"/>
    <n v="2"/>
    <n v="0"/>
    <n v="0"/>
    <n v="0"/>
    <m/>
    <n v="5"/>
    <n v="0"/>
    <n v="1"/>
    <n v="1"/>
    <n v="1"/>
    <n v="2"/>
    <n v="0"/>
    <n v="0"/>
    <n v="0"/>
    <n v="3"/>
    <n v="5"/>
  </r>
  <r>
    <x v="5"/>
    <s v=""/>
    <x v="34"/>
    <x v="8"/>
    <x v="2"/>
    <n v="27"/>
    <n v="0"/>
    <n v="0"/>
    <n v="0"/>
    <n v="0"/>
    <n v="0"/>
    <n v="0"/>
    <n v="1"/>
    <n v="0"/>
    <n v="0"/>
    <n v="0"/>
    <x v="0"/>
    <n v="2"/>
    <n v="5"/>
    <n v="1"/>
    <n v="1"/>
    <n v="0"/>
    <n v="1"/>
    <n v="0"/>
    <n v="2"/>
    <n v="0"/>
    <n v="0"/>
    <m/>
    <n v="5"/>
    <n v="1"/>
    <n v="1"/>
    <n v="0"/>
    <n v="1"/>
    <n v="0"/>
    <n v="1"/>
    <n v="0"/>
    <n v="0"/>
    <n v="3"/>
    <n v="4"/>
  </r>
  <r>
    <x v="5"/>
    <s v=""/>
    <x v="35"/>
    <x v="23"/>
    <x v="20"/>
    <n v="31"/>
    <n v="0"/>
    <n v="1"/>
    <n v="0"/>
    <n v="1"/>
    <n v="1"/>
    <n v="2"/>
    <n v="2"/>
    <n v="0"/>
    <n v="1"/>
    <n v="0"/>
    <x v="3"/>
    <n v="3"/>
    <n v="10"/>
    <n v="3"/>
    <n v="1"/>
    <n v="3"/>
    <n v="1"/>
    <n v="1"/>
    <n v="1"/>
    <n v="1"/>
    <n v="0"/>
    <m/>
    <n v="11"/>
    <n v="2"/>
    <n v="1"/>
    <n v="2"/>
    <n v="0"/>
    <n v="-1"/>
    <n v="-1"/>
    <n v="1"/>
    <n v="-1"/>
    <n v="5"/>
    <n v="3"/>
  </r>
  <r>
    <x v="5"/>
    <s v=""/>
    <x v="36"/>
    <x v="24"/>
    <x v="8"/>
    <n v="6.5"/>
    <n v="0"/>
    <n v="0"/>
    <n v="0"/>
    <n v="0"/>
    <n v="0"/>
    <n v="0"/>
    <n v="0"/>
    <n v="0"/>
    <n v="0"/>
    <n v="0"/>
    <x v="8"/>
    <n v="4.5"/>
    <n v="17"/>
    <n v="1"/>
    <n v="3"/>
    <n v="2"/>
    <n v="5"/>
    <n v="3"/>
    <n v="3"/>
    <n v="0"/>
    <n v="0"/>
    <m/>
    <n v="17"/>
    <n v="1"/>
    <n v="3"/>
    <n v="2"/>
    <n v="5"/>
    <n v="3"/>
    <n v="3"/>
    <n v="0"/>
    <n v="0"/>
    <n v="11"/>
    <n v="17"/>
  </r>
  <r>
    <x v="10"/>
    <s v=""/>
    <x v="3"/>
    <x v="20"/>
    <x v="14"/>
    <n v="3.75"/>
    <n v="0"/>
    <n v="0"/>
    <n v="1"/>
    <n v="0"/>
    <n v="0"/>
    <n v="0"/>
    <n v="0"/>
    <n v="0"/>
    <n v="0"/>
    <n v="0"/>
    <x v="3"/>
    <n v="3"/>
    <n v="4"/>
    <n v="2"/>
    <n v="1"/>
    <n v="0"/>
    <n v="1"/>
    <n v="0"/>
    <n v="0"/>
    <n v="0"/>
    <n v="0"/>
    <m/>
    <n v="4"/>
    <n v="2"/>
    <n v="0"/>
    <n v="0"/>
    <n v="1"/>
    <n v="0"/>
    <n v="0"/>
    <n v="0"/>
    <n v="0"/>
    <n v="3"/>
    <n v="3"/>
  </r>
  <r>
    <x v="5"/>
    <s v=""/>
    <x v="37"/>
    <x v="25"/>
    <x v="21"/>
    <n v="7"/>
    <n v="0"/>
    <n v="0"/>
    <n v="0"/>
    <n v="1"/>
    <n v="0"/>
    <n v="0"/>
    <n v="0"/>
    <n v="1"/>
    <n v="0"/>
    <n v="0"/>
    <x v="2"/>
    <n v="1"/>
    <n v="4"/>
    <n v="0"/>
    <n v="1"/>
    <n v="0"/>
    <n v="1"/>
    <n v="1"/>
    <n v="1"/>
    <n v="0"/>
    <n v="0"/>
    <m/>
    <n v="4"/>
    <n v="0"/>
    <n v="1"/>
    <n v="-1"/>
    <n v="1"/>
    <n v="1"/>
    <n v="1"/>
    <n v="-1"/>
    <n v="0"/>
    <n v="1"/>
    <n v="2"/>
  </r>
  <r>
    <x v="5"/>
    <s v=""/>
    <x v="38"/>
    <x v="17"/>
    <x v="3"/>
    <n v="0"/>
    <n v="0"/>
    <n v="0"/>
    <n v="0"/>
    <n v="0"/>
    <n v="0"/>
    <n v="0"/>
    <n v="0"/>
    <n v="0"/>
    <n v="0"/>
    <n v="0"/>
    <x v="3"/>
    <n v="2"/>
    <n v="3"/>
    <n v="0"/>
    <n v="0"/>
    <n v="1"/>
    <n v="1"/>
    <n v="0"/>
    <n v="0"/>
    <n v="1"/>
    <n v="0"/>
    <m/>
    <n v="3"/>
    <n v="0"/>
    <n v="0"/>
    <n v="1"/>
    <n v="1"/>
    <n v="0"/>
    <n v="0"/>
    <n v="1"/>
    <n v="0"/>
    <n v="2"/>
    <n v="3"/>
  </r>
  <r>
    <x v="5"/>
    <s v=""/>
    <x v="39"/>
    <x v="26"/>
    <x v="22"/>
    <n v="24"/>
    <n v="0"/>
    <n v="1"/>
    <n v="0"/>
    <n v="0"/>
    <n v="1"/>
    <n v="0"/>
    <n v="1"/>
    <n v="1"/>
    <n v="0"/>
    <n v="0"/>
    <x v="4"/>
    <s v=""/>
    <n v="12"/>
    <n v="2"/>
    <n v="4"/>
    <n v="2"/>
    <n v="3"/>
    <n v="1"/>
    <n v="0"/>
    <n v="0"/>
    <n v="0"/>
    <m/>
    <n v="12"/>
    <n v="1"/>
    <n v="4"/>
    <n v="2"/>
    <n v="2"/>
    <n v="1"/>
    <n v="-1"/>
    <n v="-1"/>
    <n v="0"/>
    <n v="9"/>
    <n v="8"/>
  </r>
  <r>
    <x v="5"/>
    <s v=""/>
    <x v="16"/>
    <x v="3"/>
    <x v="3"/>
    <n v="0.8"/>
    <n v="0"/>
    <n v="1"/>
    <n v="0"/>
    <n v="0"/>
    <n v="0"/>
    <n v="0"/>
    <n v="0"/>
    <n v="0"/>
    <n v="0"/>
    <n v="0"/>
    <x v="1"/>
    <s v=""/>
    <n v="1"/>
    <n v="0"/>
    <n v="0"/>
    <n v="1"/>
    <n v="0"/>
    <n v="0"/>
    <n v="0"/>
    <n v="0"/>
    <n v="0"/>
    <m/>
    <n v="1"/>
    <n v="-1"/>
    <n v="0"/>
    <n v="1"/>
    <n v="0"/>
    <n v="0"/>
    <n v="0"/>
    <n v="0"/>
    <n v="0"/>
    <n v="0"/>
    <n v="0"/>
  </r>
  <r>
    <x v="5"/>
    <s v=""/>
    <x v="40"/>
    <x v="27"/>
    <x v="8"/>
    <n v="8"/>
    <n v="0"/>
    <n v="0"/>
    <n v="0"/>
    <n v="0"/>
    <n v="0"/>
    <n v="0"/>
    <n v="2"/>
    <n v="0"/>
    <n v="0"/>
    <n v="0"/>
    <x v="9"/>
    <n v="3"/>
    <n v="9"/>
    <n v="1"/>
    <n v="1"/>
    <n v="1"/>
    <n v="4"/>
    <n v="2"/>
    <n v="0"/>
    <n v="0"/>
    <n v="0"/>
    <m/>
    <n v="9"/>
    <n v="1"/>
    <n v="1"/>
    <n v="1"/>
    <n v="4"/>
    <n v="2"/>
    <n v="-2"/>
    <n v="0"/>
    <n v="0"/>
    <n v="7"/>
    <n v="7"/>
  </r>
  <r>
    <x v="8"/>
    <m/>
    <x v="41"/>
    <x v="15"/>
    <x v="4"/>
    <n v="1.5"/>
    <n v="0"/>
    <n v="0"/>
    <n v="0"/>
    <n v="0"/>
    <n v="0"/>
    <n v="0"/>
    <n v="1"/>
    <n v="0"/>
    <n v="1"/>
    <n v="0"/>
    <x v="2"/>
    <n v="1"/>
    <n v="0"/>
    <n v="0"/>
    <n v="0"/>
    <n v="0"/>
    <n v="0"/>
    <n v="0"/>
    <n v="0"/>
    <n v="0"/>
    <n v="0"/>
    <m/>
    <n v="0"/>
    <n v="0"/>
    <n v="0"/>
    <n v="0"/>
    <n v="0"/>
    <n v="0"/>
    <n v="-1"/>
    <n v="0"/>
    <n v="-1"/>
    <n v="0"/>
    <n v="-2"/>
  </r>
  <r>
    <x v="8"/>
    <m/>
    <x v="42"/>
    <x v="22"/>
    <x v="14"/>
    <n v="4.5"/>
    <n v="0"/>
    <n v="0"/>
    <n v="0"/>
    <n v="0"/>
    <n v="0"/>
    <n v="2"/>
    <n v="0"/>
    <n v="1"/>
    <n v="0"/>
    <n v="0"/>
    <x v="1"/>
    <n v="0"/>
    <n v="0"/>
    <n v="0"/>
    <n v="0"/>
    <n v="0"/>
    <n v="0"/>
    <n v="0"/>
    <n v="0"/>
    <n v="0"/>
    <n v="0"/>
    <m/>
    <n v="0"/>
    <n v="0"/>
    <n v="0"/>
    <n v="0"/>
    <n v="0"/>
    <n v="-2"/>
    <n v="0"/>
    <n v="-1"/>
    <n v="0"/>
    <n v="0"/>
    <n v="-3"/>
  </r>
  <r>
    <x v="8"/>
    <m/>
    <x v="43"/>
    <x v="22"/>
    <x v="14"/>
    <n v="3.4"/>
    <n v="0"/>
    <n v="0"/>
    <n v="0"/>
    <n v="0"/>
    <n v="0"/>
    <n v="0"/>
    <n v="0"/>
    <n v="0"/>
    <n v="0"/>
    <n v="0"/>
    <x v="2"/>
    <n v="1"/>
    <n v="1"/>
    <n v="1"/>
    <n v="0"/>
    <n v="0"/>
    <n v="0"/>
    <n v="0"/>
    <n v="0"/>
    <n v="0"/>
    <n v="0"/>
    <m/>
    <n v="1"/>
    <n v="1"/>
    <n v="0"/>
    <n v="0"/>
    <n v="0"/>
    <n v="0"/>
    <n v="0"/>
    <n v="0"/>
    <n v="0"/>
    <n v="1"/>
    <n v="1"/>
  </r>
  <r>
    <x v="8"/>
    <m/>
    <x v="44"/>
    <x v="22"/>
    <x v="19"/>
    <n v="2.6"/>
    <n v="0"/>
    <n v="0"/>
    <n v="0"/>
    <n v="0"/>
    <n v="0"/>
    <n v="0"/>
    <n v="0"/>
    <n v="0"/>
    <n v="0"/>
    <n v="0"/>
    <x v="1"/>
    <n v="0"/>
    <n v="3"/>
    <n v="1"/>
    <n v="0"/>
    <n v="0"/>
    <n v="1"/>
    <n v="1"/>
    <n v="0"/>
    <n v="0"/>
    <n v="0"/>
    <m/>
    <n v="3"/>
    <n v="1"/>
    <n v="0"/>
    <n v="0"/>
    <n v="1"/>
    <n v="1"/>
    <n v="0"/>
    <n v="0"/>
    <n v="0"/>
    <n v="2"/>
    <n v="3"/>
  </r>
  <r>
    <x v="8"/>
    <m/>
    <x v="45"/>
    <x v="22"/>
    <x v="4"/>
    <n v="1.8"/>
    <n v="0"/>
    <n v="0"/>
    <n v="0"/>
    <n v="0"/>
    <n v="0"/>
    <n v="0"/>
    <n v="0"/>
    <n v="0"/>
    <n v="0"/>
    <n v="0"/>
    <x v="2"/>
    <n v="1"/>
    <n v="0"/>
    <n v="0"/>
    <n v="0"/>
    <n v="0"/>
    <n v="0"/>
    <n v="0"/>
    <n v="0"/>
    <n v="0"/>
    <n v="0"/>
    <m/>
    <n v="0"/>
    <n v="0"/>
    <n v="0"/>
    <n v="0"/>
    <n v="0"/>
    <n v="0"/>
    <n v="0"/>
    <n v="0"/>
    <n v="0"/>
    <n v="0"/>
    <n v="0"/>
  </r>
  <r>
    <x v="8"/>
    <m/>
    <x v="46"/>
    <x v="22"/>
    <x v="23"/>
    <n v="0"/>
    <n v="0"/>
    <n v="0"/>
    <n v="0"/>
    <n v="0"/>
    <n v="0"/>
    <n v="0"/>
    <n v="0"/>
    <n v="0"/>
    <n v="0"/>
    <n v="0"/>
    <x v="9"/>
    <n v="3.6"/>
    <n v="0"/>
    <n v="0"/>
    <n v="0"/>
    <n v="0"/>
    <n v="0"/>
    <n v="0"/>
    <n v="0"/>
    <n v="0"/>
    <n v="0"/>
    <m/>
    <n v="0"/>
    <n v="0"/>
    <n v="0"/>
    <n v="0"/>
    <n v="0"/>
    <n v="0"/>
    <n v="0"/>
    <n v="0"/>
    <n v="0"/>
    <n v="0"/>
    <n v="0"/>
  </r>
  <r>
    <x v="8"/>
    <m/>
    <x v="47"/>
    <x v="15"/>
    <x v="3"/>
    <n v="1"/>
    <n v="0"/>
    <n v="0"/>
    <n v="0"/>
    <n v="0"/>
    <n v="0"/>
    <n v="0"/>
    <n v="0"/>
    <n v="0"/>
    <n v="0"/>
    <n v="1"/>
    <x v="1"/>
    <s v=""/>
    <n v="0"/>
    <n v="0"/>
    <n v="0"/>
    <n v="0"/>
    <n v="0"/>
    <n v="0"/>
    <n v="0"/>
    <n v="0"/>
    <n v="0"/>
    <m/>
    <n v="0"/>
    <n v="0"/>
    <n v="0"/>
    <n v="0"/>
    <n v="0"/>
    <n v="0"/>
    <n v="0"/>
    <n v="0"/>
    <n v="0"/>
    <n v="0"/>
    <n v="0"/>
  </r>
  <r>
    <x v="8"/>
    <m/>
    <x v="48"/>
    <x v="22"/>
    <x v="14"/>
    <n v="3.65"/>
    <n v="0"/>
    <n v="0"/>
    <n v="1"/>
    <n v="0"/>
    <n v="0"/>
    <n v="0"/>
    <n v="0"/>
    <n v="0"/>
    <n v="0"/>
    <n v="1"/>
    <x v="9"/>
    <n v="2.85"/>
    <n v="1"/>
    <n v="1"/>
    <n v="0"/>
    <n v="0"/>
    <n v="0"/>
    <n v="0"/>
    <n v="0"/>
    <n v="0"/>
    <n v="0"/>
    <m/>
    <n v="1"/>
    <n v="1"/>
    <n v="-1"/>
    <n v="0"/>
    <n v="0"/>
    <n v="0"/>
    <n v="0"/>
    <n v="0"/>
    <n v="0"/>
    <n v="0"/>
    <n v="0"/>
  </r>
  <r>
    <x v="8"/>
    <m/>
    <x v="49"/>
    <x v="27"/>
    <x v="23"/>
    <s v=""/>
    <n v="0"/>
    <n v="0"/>
    <n v="0"/>
    <n v="0"/>
    <n v="0"/>
    <n v="0"/>
    <n v="0"/>
    <n v="0"/>
    <n v="0"/>
    <n v="0"/>
    <x v="9"/>
    <n v="4"/>
    <n v="0"/>
    <n v="0"/>
    <n v="0"/>
    <n v="0"/>
    <n v="0"/>
    <n v="0"/>
    <n v="0"/>
    <n v="0"/>
    <n v="0"/>
    <m/>
    <n v="0"/>
    <n v="0"/>
    <n v="0"/>
    <n v="0"/>
    <n v="0"/>
    <n v="0"/>
    <n v="0"/>
    <n v="0"/>
    <n v="0"/>
    <n v="0"/>
    <n v="0"/>
  </r>
  <r>
    <x v="8"/>
    <m/>
    <x v="50"/>
    <x v="22"/>
    <x v="4"/>
    <n v="2"/>
    <n v="0"/>
    <n v="0"/>
    <n v="0"/>
    <n v="0"/>
    <n v="0"/>
    <n v="0"/>
    <n v="0"/>
    <n v="0"/>
    <n v="0"/>
    <n v="0"/>
    <x v="8"/>
    <n v="5"/>
    <n v="1"/>
    <n v="0"/>
    <n v="0"/>
    <n v="1"/>
    <n v="0"/>
    <n v="0"/>
    <n v="0"/>
    <n v="0"/>
    <n v="0"/>
    <m/>
    <n v="1"/>
    <n v="0"/>
    <n v="0"/>
    <n v="1"/>
    <n v="0"/>
    <n v="0"/>
    <n v="0"/>
    <n v="0"/>
    <n v="0"/>
    <n v="1"/>
    <n v="1"/>
  </r>
  <r>
    <x v="8"/>
    <m/>
    <x v="51"/>
    <x v="27"/>
    <x v="3"/>
    <n v="0.8"/>
    <n v="0"/>
    <n v="0"/>
    <n v="0"/>
    <n v="0"/>
    <n v="0"/>
    <n v="0"/>
    <n v="0"/>
    <n v="0"/>
    <n v="0"/>
    <n v="0"/>
    <x v="0"/>
    <n v="2"/>
    <n v="0"/>
    <n v="0"/>
    <n v="0"/>
    <n v="0"/>
    <n v="0"/>
    <n v="0"/>
    <n v="0"/>
    <n v="0"/>
    <n v="0"/>
    <m/>
    <n v="0"/>
    <n v="0"/>
    <n v="0"/>
    <n v="0"/>
    <n v="0"/>
    <n v="0"/>
    <n v="0"/>
    <n v="0"/>
    <n v="0"/>
    <n v="0"/>
    <n v="0"/>
  </r>
  <r>
    <x v="8"/>
    <m/>
    <x v="52"/>
    <x v="22"/>
    <x v="4"/>
    <n v="1.8"/>
    <n v="0"/>
    <n v="0"/>
    <n v="0"/>
    <n v="0"/>
    <n v="0"/>
    <n v="0"/>
    <n v="0"/>
    <n v="0"/>
    <n v="1"/>
    <n v="1"/>
    <x v="2"/>
    <s v=""/>
    <n v="2"/>
    <n v="0"/>
    <n v="1"/>
    <n v="0"/>
    <n v="0"/>
    <n v="0"/>
    <n v="0"/>
    <n v="1"/>
    <n v="0"/>
    <m/>
    <n v="2"/>
    <n v="0"/>
    <n v="1"/>
    <n v="0"/>
    <n v="0"/>
    <n v="0"/>
    <n v="0"/>
    <n v="1"/>
    <n v="-1"/>
    <n v="1"/>
    <n v="1"/>
  </r>
  <r>
    <x v="8"/>
    <m/>
    <x v="53"/>
    <x v="22"/>
    <x v="1"/>
    <n v="3.2"/>
    <n v="0"/>
    <n v="0"/>
    <n v="0"/>
    <n v="0"/>
    <n v="0"/>
    <n v="0"/>
    <n v="0"/>
    <n v="0"/>
    <n v="0"/>
    <n v="0"/>
    <x v="1"/>
    <n v="0"/>
    <n v="0"/>
    <n v="0"/>
    <n v="0"/>
    <n v="0"/>
    <n v="0"/>
    <n v="0"/>
    <n v="0"/>
    <n v="0"/>
    <n v="0"/>
    <m/>
    <n v="0"/>
    <n v="0"/>
    <n v="0"/>
    <n v="0"/>
    <n v="0"/>
    <n v="0"/>
    <n v="0"/>
    <n v="0"/>
    <n v="0"/>
    <n v="0"/>
    <n v="0"/>
  </r>
  <r>
    <x v="8"/>
    <m/>
    <x v="28"/>
    <x v="22"/>
    <x v="7"/>
    <n v="5.54"/>
    <n v="0"/>
    <n v="0"/>
    <n v="0"/>
    <n v="0"/>
    <n v="0"/>
    <n v="0"/>
    <n v="0"/>
    <n v="0"/>
    <n v="0"/>
    <n v="1"/>
    <x v="1"/>
    <s v=""/>
    <n v="1"/>
    <n v="0"/>
    <n v="0"/>
    <n v="1"/>
    <n v="0"/>
    <n v="0"/>
    <n v="0"/>
    <n v="0"/>
    <n v="0"/>
    <m/>
    <n v="1"/>
    <n v="0"/>
    <n v="0"/>
    <n v="1"/>
    <n v="0"/>
    <n v="0"/>
    <n v="0"/>
    <n v="0"/>
    <n v="0"/>
    <n v="1"/>
    <n v="1"/>
  </r>
  <r>
    <x v="8"/>
    <m/>
    <x v="54"/>
    <x v="22"/>
    <x v="19"/>
    <n v="2.64"/>
    <n v="0"/>
    <n v="0"/>
    <n v="0"/>
    <n v="0"/>
    <n v="0"/>
    <n v="0"/>
    <n v="0"/>
    <n v="0"/>
    <n v="0"/>
    <n v="1"/>
    <x v="0"/>
    <n v="2"/>
    <n v="3"/>
    <n v="0"/>
    <n v="1"/>
    <n v="0"/>
    <n v="2"/>
    <n v="0"/>
    <n v="0"/>
    <n v="0"/>
    <n v="0"/>
    <m/>
    <n v="3"/>
    <n v="0"/>
    <n v="1"/>
    <n v="0"/>
    <n v="2"/>
    <n v="0"/>
    <n v="0"/>
    <n v="0"/>
    <n v="0"/>
    <n v="3"/>
    <n v="3"/>
  </r>
  <r>
    <x v="8"/>
    <m/>
    <x v="55"/>
    <x v="22"/>
    <x v="19"/>
    <n v="1"/>
    <n v="0"/>
    <n v="2"/>
    <n v="0"/>
    <n v="0"/>
    <n v="1"/>
    <n v="0"/>
    <n v="0"/>
    <n v="0"/>
    <n v="0"/>
    <n v="0"/>
    <x v="2"/>
    <n v="1"/>
    <n v="0"/>
    <n v="0"/>
    <n v="0"/>
    <n v="0"/>
    <n v="0"/>
    <n v="0"/>
    <n v="0"/>
    <n v="0"/>
    <n v="0"/>
    <m/>
    <n v="0"/>
    <n v="-2"/>
    <n v="0"/>
    <n v="0"/>
    <n v="-1"/>
    <n v="0"/>
    <n v="0"/>
    <n v="0"/>
    <n v="0"/>
    <n v="-3"/>
    <n v="-3"/>
  </r>
  <r>
    <x v="8"/>
    <m/>
    <x v="56"/>
    <x v="22"/>
    <x v="1"/>
    <n v="3.5"/>
    <n v="0"/>
    <n v="0"/>
    <n v="0"/>
    <n v="0"/>
    <n v="0"/>
    <n v="0"/>
    <n v="0"/>
    <n v="0"/>
    <n v="0"/>
    <n v="0"/>
    <x v="1"/>
    <s v=""/>
    <n v="1"/>
    <n v="1"/>
    <n v="0"/>
    <n v="0"/>
    <n v="0"/>
    <n v="0"/>
    <n v="0"/>
    <n v="0"/>
    <n v="0"/>
    <m/>
    <n v="1"/>
    <n v="1"/>
    <n v="0"/>
    <n v="0"/>
    <n v="0"/>
    <n v="0"/>
    <n v="0"/>
    <n v="0"/>
    <n v="0"/>
    <n v="1"/>
    <n v="1"/>
  </r>
  <r>
    <x v="8"/>
    <m/>
    <x v="57"/>
    <x v="21"/>
    <x v="3"/>
    <n v="1"/>
    <n v="0"/>
    <n v="0"/>
    <n v="0"/>
    <n v="0"/>
    <n v="0"/>
    <n v="0"/>
    <n v="0"/>
    <n v="0"/>
    <n v="0"/>
    <n v="1"/>
    <x v="1"/>
    <n v="0"/>
    <n v="0"/>
    <n v="0"/>
    <n v="0"/>
    <n v="0"/>
    <n v="0"/>
    <n v="0"/>
    <n v="0"/>
    <n v="0"/>
    <n v="0"/>
    <m/>
    <n v="0"/>
    <n v="0"/>
    <n v="0"/>
    <n v="0"/>
    <n v="0"/>
    <n v="0"/>
    <n v="0"/>
    <n v="0"/>
    <n v="0"/>
    <n v="0"/>
    <n v="0"/>
  </r>
  <r>
    <x v="8"/>
    <m/>
    <x v="57"/>
    <x v="21"/>
    <x v="3"/>
    <n v="1"/>
    <n v="0"/>
    <n v="0"/>
    <n v="0"/>
    <n v="0"/>
    <n v="0"/>
    <n v="0"/>
    <n v="0"/>
    <n v="0"/>
    <n v="0"/>
    <n v="1"/>
    <x v="1"/>
    <n v="0"/>
    <n v="0"/>
    <n v="0"/>
    <n v="0"/>
    <n v="0"/>
    <n v="0"/>
    <n v="0"/>
    <n v="0"/>
    <n v="0"/>
    <n v="0"/>
    <m/>
    <n v="0"/>
    <n v="0"/>
    <n v="0"/>
    <n v="0"/>
    <n v="0"/>
    <n v="0"/>
    <n v="0"/>
    <n v="0"/>
    <n v="0"/>
    <n v="0"/>
    <n v="0"/>
  </r>
  <r>
    <x v="8"/>
    <m/>
    <x v="57"/>
    <x v="21"/>
    <x v="3"/>
    <n v="1"/>
    <n v="0"/>
    <n v="0"/>
    <n v="0"/>
    <n v="0"/>
    <n v="0"/>
    <n v="0"/>
    <n v="0"/>
    <n v="0"/>
    <n v="0"/>
    <n v="1"/>
    <x v="4"/>
    <s v=""/>
    <n v="1"/>
    <n v="0"/>
    <n v="0"/>
    <n v="0"/>
    <n v="0"/>
    <n v="0"/>
    <n v="0"/>
    <n v="0"/>
    <n v="1"/>
    <m/>
    <n v="1"/>
    <n v="0"/>
    <n v="0"/>
    <n v="0"/>
    <n v="0"/>
    <n v="0"/>
    <n v="0"/>
    <n v="0"/>
    <n v="1"/>
    <n v="0"/>
    <n v="1"/>
  </r>
  <r>
    <x v="8"/>
    <m/>
    <x v="58"/>
    <x v="22"/>
    <x v="14"/>
    <n v="4.3"/>
    <n v="0"/>
    <n v="0"/>
    <n v="1"/>
    <n v="0"/>
    <n v="0"/>
    <n v="0"/>
    <n v="0"/>
    <n v="0"/>
    <n v="0"/>
    <n v="0"/>
    <x v="1"/>
    <s v=""/>
    <n v="2"/>
    <n v="0"/>
    <n v="1"/>
    <n v="0"/>
    <n v="0"/>
    <n v="0"/>
    <n v="1"/>
    <n v="0"/>
    <n v="0"/>
    <m/>
    <n v="2"/>
    <n v="0"/>
    <n v="0"/>
    <n v="0"/>
    <n v="0"/>
    <n v="0"/>
    <n v="1"/>
    <n v="0"/>
    <n v="0"/>
    <n v="0"/>
    <n v="1"/>
  </r>
  <r>
    <x v="8"/>
    <m/>
    <x v="59"/>
    <x v="27"/>
    <x v="3"/>
    <n v="1"/>
    <n v="0"/>
    <n v="0"/>
    <n v="0"/>
    <n v="0"/>
    <n v="0"/>
    <n v="0"/>
    <n v="0"/>
    <n v="0"/>
    <n v="0"/>
    <n v="0"/>
    <x v="0"/>
    <n v="2"/>
    <n v="1"/>
    <n v="1"/>
    <n v="0"/>
    <n v="0"/>
    <n v="0"/>
    <n v="0"/>
    <n v="0"/>
    <n v="0"/>
    <n v="0"/>
    <m/>
    <n v="1"/>
    <n v="1"/>
    <n v="0"/>
    <n v="0"/>
    <n v="0"/>
    <n v="0"/>
    <n v="0"/>
    <n v="0"/>
    <n v="0"/>
    <n v="1"/>
    <n v="1"/>
  </r>
  <r>
    <x v="8"/>
    <m/>
    <x v="60"/>
    <x v="22"/>
    <x v="4"/>
    <n v="2"/>
    <n v="0"/>
    <n v="0"/>
    <n v="0"/>
    <n v="0"/>
    <n v="0"/>
    <n v="0"/>
    <n v="0"/>
    <n v="0"/>
    <n v="0"/>
    <n v="0"/>
    <x v="1"/>
    <n v="0"/>
    <n v="0"/>
    <n v="0"/>
    <n v="0"/>
    <n v="0"/>
    <n v="0"/>
    <n v="0"/>
    <n v="0"/>
    <n v="0"/>
    <n v="0"/>
    <m/>
    <n v="0"/>
    <n v="0"/>
    <n v="0"/>
    <n v="0"/>
    <n v="0"/>
    <n v="0"/>
    <n v="0"/>
    <n v="0"/>
    <n v="0"/>
    <n v="0"/>
    <n v="0"/>
  </r>
  <r>
    <x v="8"/>
    <m/>
    <x v="61"/>
    <x v="22"/>
    <x v="1"/>
    <n v="3"/>
    <n v="0"/>
    <n v="0"/>
    <n v="0"/>
    <n v="1"/>
    <n v="0"/>
    <n v="0"/>
    <n v="0"/>
    <n v="0"/>
    <n v="0"/>
    <n v="0"/>
    <x v="4"/>
    <s v=""/>
    <n v="1"/>
    <n v="0"/>
    <n v="0"/>
    <n v="0"/>
    <n v="0"/>
    <n v="1"/>
    <n v="0"/>
    <n v="0"/>
    <n v="0"/>
    <m/>
    <n v="1"/>
    <n v="0"/>
    <n v="0"/>
    <n v="-1"/>
    <n v="0"/>
    <n v="1"/>
    <n v="0"/>
    <n v="0"/>
    <n v="0"/>
    <n v="-1"/>
    <n v="0"/>
  </r>
  <r>
    <x v="8"/>
    <m/>
    <x v="62"/>
    <x v="22"/>
    <x v="19"/>
    <n v="2.8"/>
    <n v="0"/>
    <n v="0"/>
    <n v="0"/>
    <n v="0"/>
    <n v="0"/>
    <n v="0"/>
    <n v="0"/>
    <n v="0"/>
    <n v="0"/>
    <n v="0"/>
    <x v="1"/>
    <s v=""/>
    <n v="2"/>
    <n v="0"/>
    <n v="0"/>
    <n v="0"/>
    <n v="2"/>
    <n v="0"/>
    <n v="0"/>
    <n v="0"/>
    <n v="0"/>
    <m/>
    <n v="2"/>
    <n v="0"/>
    <n v="0"/>
    <n v="0"/>
    <n v="2"/>
    <n v="0"/>
    <n v="0"/>
    <n v="0"/>
    <n v="0"/>
    <n v="2"/>
    <n v="2"/>
  </r>
  <r>
    <x v="8"/>
    <m/>
    <x v="63"/>
    <x v="22"/>
    <x v="24"/>
    <n v="6.2"/>
    <n v="0"/>
    <n v="0"/>
    <n v="0"/>
    <n v="0"/>
    <n v="1"/>
    <n v="0"/>
    <n v="0"/>
    <n v="0"/>
    <n v="0"/>
    <n v="1"/>
    <x v="1"/>
    <n v="0"/>
    <n v="5"/>
    <n v="1"/>
    <n v="2"/>
    <n v="0"/>
    <n v="1"/>
    <n v="1"/>
    <n v="0"/>
    <n v="0"/>
    <n v="0"/>
    <m/>
    <n v="5"/>
    <n v="1"/>
    <n v="2"/>
    <n v="0"/>
    <n v="0"/>
    <n v="1"/>
    <n v="0"/>
    <n v="0"/>
    <n v="0"/>
    <n v="3"/>
    <n v="4"/>
  </r>
  <r>
    <x v="8"/>
    <m/>
    <x v="64"/>
    <x v="22"/>
    <x v="4"/>
    <n v="2"/>
    <n v="0"/>
    <n v="0"/>
    <n v="0"/>
    <n v="0"/>
    <n v="0"/>
    <n v="0"/>
    <n v="0"/>
    <n v="0"/>
    <n v="0"/>
    <n v="0"/>
    <x v="2"/>
    <n v="1"/>
    <n v="1"/>
    <n v="0"/>
    <n v="0"/>
    <n v="2"/>
    <n v="0"/>
    <n v="0"/>
    <n v="0"/>
    <n v="0"/>
    <n v="0"/>
    <m/>
    <n v="2"/>
    <n v="0"/>
    <n v="0"/>
    <n v="2"/>
    <n v="0"/>
    <n v="0"/>
    <n v="0"/>
    <n v="0"/>
    <n v="0"/>
    <n v="2"/>
    <n v="2"/>
  </r>
  <r>
    <x v="8"/>
    <m/>
    <x v="65"/>
    <x v="22"/>
    <x v="24"/>
    <n v="5.5"/>
    <n v="0"/>
    <n v="0"/>
    <n v="0"/>
    <n v="0"/>
    <n v="0"/>
    <n v="0"/>
    <n v="0"/>
    <n v="0"/>
    <n v="0"/>
    <n v="0"/>
    <x v="4"/>
    <s v=""/>
    <n v="5"/>
    <n v="0"/>
    <n v="1"/>
    <n v="1"/>
    <n v="1"/>
    <n v="1"/>
    <n v="1"/>
    <n v="0"/>
    <n v="0"/>
    <m/>
    <n v="5"/>
    <n v="0"/>
    <n v="1"/>
    <n v="1"/>
    <n v="1"/>
    <n v="1"/>
    <n v="1"/>
    <n v="0"/>
    <n v="0"/>
    <n v="3"/>
    <n v="5"/>
  </r>
  <r>
    <x v="8"/>
    <m/>
    <x v="66"/>
    <x v="27"/>
    <x v="3"/>
    <n v="1"/>
    <n v="0"/>
    <n v="0"/>
    <n v="0"/>
    <n v="0"/>
    <n v="0"/>
    <n v="0"/>
    <n v="0"/>
    <n v="0"/>
    <n v="0"/>
    <n v="0"/>
    <x v="1"/>
    <s v=""/>
    <n v="0"/>
    <n v="0"/>
    <n v="0"/>
    <n v="0"/>
    <n v="0"/>
    <n v="0"/>
    <n v="0"/>
    <n v="0"/>
    <n v="0"/>
    <m/>
    <n v="0"/>
    <n v="0"/>
    <n v="0"/>
    <n v="0"/>
    <n v="0"/>
    <n v="0"/>
    <n v="0"/>
    <n v="0"/>
    <n v="0"/>
    <n v="0"/>
    <n v="0"/>
  </r>
  <r>
    <x v="8"/>
    <m/>
    <x v="67"/>
    <x v="22"/>
    <x v="4"/>
    <n v="2"/>
    <n v="0"/>
    <n v="0"/>
    <n v="0"/>
    <n v="0"/>
    <n v="0"/>
    <n v="0"/>
    <n v="0"/>
    <n v="0"/>
    <n v="0"/>
    <n v="0"/>
    <x v="1"/>
    <n v="0"/>
    <n v="0"/>
    <n v="0"/>
    <n v="0"/>
    <n v="0"/>
    <n v="0"/>
    <n v="0"/>
    <n v="0"/>
    <n v="0"/>
    <n v="0"/>
    <m/>
    <n v="0"/>
    <n v="0"/>
    <n v="0"/>
    <n v="0"/>
    <n v="0"/>
    <n v="0"/>
    <n v="0"/>
    <n v="0"/>
    <n v="0"/>
    <n v="0"/>
    <n v="0"/>
  </r>
  <r>
    <x v="8"/>
    <m/>
    <x v="42"/>
    <x v="22"/>
    <x v="14"/>
    <n v="4"/>
    <n v="0"/>
    <n v="0"/>
    <n v="0"/>
    <n v="1"/>
    <n v="0"/>
    <n v="1"/>
    <n v="0"/>
    <n v="0"/>
    <n v="0"/>
    <n v="1"/>
    <x v="2"/>
    <n v="1"/>
    <n v="1"/>
    <n v="0"/>
    <n v="0"/>
    <n v="0"/>
    <n v="0"/>
    <n v="0"/>
    <n v="0"/>
    <n v="0"/>
    <n v="1"/>
    <m/>
    <n v="1"/>
    <n v="0"/>
    <n v="0"/>
    <n v="-1"/>
    <n v="0"/>
    <n v="-1"/>
    <n v="0"/>
    <n v="0"/>
    <n v="1"/>
    <n v="-1"/>
    <n v="-1"/>
  </r>
  <r>
    <x v="8"/>
    <m/>
    <x v="42"/>
    <x v="22"/>
    <x v="3"/>
    <n v="1"/>
    <n v="0"/>
    <n v="0"/>
    <n v="0"/>
    <n v="1"/>
    <n v="0"/>
    <n v="0"/>
    <n v="0"/>
    <n v="0"/>
    <n v="0"/>
    <n v="0"/>
    <x v="1"/>
    <n v="0"/>
    <n v="0"/>
    <n v="0"/>
    <n v="0"/>
    <n v="0"/>
    <n v="0"/>
    <n v="0"/>
    <n v="0"/>
    <n v="0"/>
    <n v="0"/>
    <m/>
    <n v="0"/>
    <n v="0"/>
    <n v="0"/>
    <n v="-1"/>
    <n v="0"/>
    <n v="0"/>
    <n v="0"/>
    <n v="0"/>
    <n v="0"/>
    <n v="-1"/>
    <n v="-1"/>
  </r>
  <r>
    <x v="8"/>
    <m/>
    <x v="42"/>
    <x v="22"/>
    <x v="19"/>
    <n v="1.6"/>
    <n v="0"/>
    <n v="0"/>
    <n v="0"/>
    <n v="0"/>
    <n v="0"/>
    <n v="0"/>
    <n v="1"/>
    <n v="0"/>
    <n v="0"/>
    <n v="0"/>
    <x v="2"/>
    <n v="1"/>
    <n v="0"/>
    <n v="0"/>
    <n v="0"/>
    <n v="0"/>
    <n v="0"/>
    <n v="0"/>
    <n v="0"/>
    <n v="0"/>
    <n v="0"/>
    <m/>
    <n v="0"/>
    <n v="0"/>
    <n v="0"/>
    <n v="0"/>
    <n v="0"/>
    <n v="0"/>
    <n v="-1"/>
    <n v="0"/>
    <n v="0"/>
    <n v="0"/>
    <n v="-1"/>
  </r>
  <r>
    <x v="8"/>
    <m/>
    <x v="68"/>
    <x v="22"/>
    <x v="19"/>
    <n v="2.79"/>
    <n v="0"/>
    <n v="0"/>
    <n v="0"/>
    <n v="0"/>
    <n v="0"/>
    <n v="0"/>
    <n v="0"/>
    <n v="0"/>
    <n v="0"/>
    <n v="0"/>
    <x v="1"/>
    <n v="0"/>
    <n v="2"/>
    <n v="1"/>
    <n v="0"/>
    <n v="1"/>
    <n v="0"/>
    <n v="0"/>
    <n v="0"/>
    <n v="0"/>
    <n v="0"/>
    <m/>
    <n v="2"/>
    <n v="1"/>
    <n v="0"/>
    <n v="1"/>
    <n v="0"/>
    <n v="0"/>
    <n v="0"/>
    <n v="0"/>
    <n v="0"/>
    <n v="2"/>
    <n v="2"/>
  </r>
  <r>
    <x v="8"/>
    <m/>
    <x v="69"/>
    <x v="22"/>
    <x v="9"/>
    <n v="5.45"/>
    <n v="0"/>
    <n v="0"/>
    <n v="0"/>
    <n v="0"/>
    <n v="0"/>
    <n v="0"/>
    <n v="0"/>
    <n v="0"/>
    <n v="0"/>
    <n v="0"/>
    <x v="1"/>
    <s v=""/>
    <n v="4"/>
    <n v="0"/>
    <n v="0"/>
    <n v="1"/>
    <n v="0"/>
    <n v="2"/>
    <n v="1"/>
    <n v="0"/>
    <n v="0"/>
    <m/>
    <n v="4"/>
    <n v="0"/>
    <n v="0"/>
    <n v="1"/>
    <n v="0"/>
    <n v="2"/>
    <n v="1"/>
    <n v="0"/>
    <n v="0"/>
    <n v="1"/>
    <n v="4"/>
  </r>
  <r>
    <x v="8"/>
    <m/>
    <x v="70"/>
    <x v="22"/>
    <x v="1"/>
    <n v="3.6"/>
    <n v="0"/>
    <n v="0"/>
    <n v="0"/>
    <n v="0"/>
    <n v="0"/>
    <n v="0"/>
    <n v="0"/>
    <n v="0"/>
    <n v="0"/>
    <n v="0"/>
    <x v="1"/>
    <n v="0"/>
    <n v="1"/>
    <n v="0"/>
    <n v="1"/>
    <n v="0"/>
    <n v="0"/>
    <n v="0"/>
    <n v="0"/>
    <n v="0"/>
    <n v="0"/>
    <m/>
    <n v="1"/>
    <n v="0"/>
    <n v="1"/>
    <n v="0"/>
    <n v="0"/>
    <n v="0"/>
    <n v="0"/>
    <n v="0"/>
    <n v="0"/>
    <n v="1"/>
    <n v="1"/>
  </r>
  <r>
    <x v="8"/>
    <m/>
    <x v="71"/>
    <x v="22"/>
    <x v="19"/>
    <n v="2.6"/>
    <n v="0"/>
    <n v="0"/>
    <n v="0"/>
    <n v="0"/>
    <n v="0"/>
    <n v="0"/>
    <n v="1"/>
    <n v="0"/>
    <n v="0"/>
    <n v="0"/>
    <x v="1"/>
    <s v=""/>
    <n v="3"/>
    <n v="1"/>
    <n v="1"/>
    <n v="1"/>
    <n v="0"/>
    <n v="0"/>
    <n v="0"/>
    <n v="0"/>
    <n v="0"/>
    <m/>
    <n v="3"/>
    <n v="1"/>
    <n v="1"/>
    <n v="1"/>
    <n v="0"/>
    <n v="0"/>
    <n v="-1"/>
    <n v="0"/>
    <n v="0"/>
    <n v="3"/>
    <n v="2"/>
  </r>
  <r>
    <x v="8"/>
    <m/>
    <x v="72"/>
    <x v="22"/>
    <x v="14"/>
    <n v="3.4"/>
    <n v="0"/>
    <n v="1"/>
    <n v="0"/>
    <n v="2"/>
    <n v="0"/>
    <n v="0"/>
    <n v="0"/>
    <n v="0"/>
    <n v="0"/>
    <n v="0"/>
    <x v="0"/>
    <n v="2"/>
    <n v="1"/>
    <n v="0"/>
    <n v="1"/>
    <n v="0"/>
    <n v="0"/>
    <n v="0"/>
    <n v="0"/>
    <n v="0"/>
    <n v="0"/>
    <m/>
    <n v="1"/>
    <n v="-1"/>
    <n v="1"/>
    <n v="-2"/>
    <n v="0"/>
    <n v="0"/>
    <n v="0"/>
    <n v="0"/>
    <n v="0"/>
    <n v="-2"/>
    <n v="-2"/>
  </r>
  <r>
    <x v="8"/>
    <m/>
    <x v="73"/>
    <x v="22"/>
    <x v="1"/>
    <n v="2"/>
    <n v="0"/>
    <n v="0"/>
    <n v="1"/>
    <n v="0"/>
    <n v="0"/>
    <n v="0"/>
    <n v="0"/>
    <n v="0"/>
    <n v="1"/>
    <n v="0"/>
    <x v="3"/>
    <n v="0.75"/>
    <n v="0"/>
    <n v="0"/>
    <n v="0"/>
    <n v="0"/>
    <n v="0"/>
    <n v="0"/>
    <n v="0"/>
    <n v="0"/>
    <n v="0"/>
    <m/>
    <n v="0"/>
    <n v="0"/>
    <n v="-1"/>
    <n v="0"/>
    <n v="0"/>
    <n v="0"/>
    <n v="0"/>
    <n v="0"/>
    <n v="-1"/>
    <n v="-1"/>
    <n v="-2"/>
  </r>
  <r>
    <x v="8"/>
    <m/>
    <x v="42"/>
    <x v="22"/>
    <x v="4"/>
    <n v="2"/>
    <n v="0"/>
    <n v="0"/>
    <n v="0"/>
    <n v="0"/>
    <n v="0"/>
    <n v="0"/>
    <n v="0"/>
    <n v="0"/>
    <n v="0"/>
    <n v="1"/>
    <x v="2"/>
    <n v="1"/>
    <n v="0"/>
    <n v="0"/>
    <n v="0"/>
    <n v="0"/>
    <n v="0"/>
    <n v="0"/>
    <n v="0"/>
    <n v="0"/>
    <n v="0"/>
    <m/>
    <n v="0"/>
    <n v="0"/>
    <n v="0"/>
    <n v="0"/>
    <n v="0"/>
    <n v="0"/>
    <n v="0"/>
    <n v="0"/>
    <n v="0"/>
    <n v="0"/>
    <n v="0"/>
  </r>
  <r>
    <x v="8"/>
    <m/>
    <x v="74"/>
    <x v="22"/>
    <x v="19"/>
    <n v="2.75"/>
    <n v="0"/>
    <n v="0"/>
    <n v="0"/>
    <n v="0"/>
    <n v="0"/>
    <n v="0"/>
    <n v="0"/>
    <n v="1"/>
    <n v="0"/>
    <n v="0"/>
    <x v="0"/>
    <n v="1.5"/>
    <n v="2"/>
    <n v="2"/>
    <n v="0"/>
    <n v="0"/>
    <n v="0"/>
    <n v="0"/>
    <n v="0"/>
    <n v="0"/>
    <n v="0"/>
    <m/>
    <n v="2"/>
    <n v="2"/>
    <n v="0"/>
    <n v="0"/>
    <n v="0"/>
    <n v="0"/>
    <n v="0"/>
    <n v="-1"/>
    <n v="0"/>
    <n v="2"/>
    <n v="1"/>
  </r>
  <r>
    <x v="8"/>
    <m/>
    <x v="42"/>
    <x v="22"/>
    <x v="4"/>
    <n v="1.1000000000000001"/>
    <n v="0"/>
    <n v="0"/>
    <n v="0"/>
    <n v="0"/>
    <n v="0"/>
    <n v="0"/>
    <n v="0"/>
    <n v="0"/>
    <n v="0"/>
    <n v="0"/>
    <x v="0"/>
    <n v="1.5"/>
    <n v="0"/>
    <n v="0"/>
    <n v="0"/>
    <n v="0"/>
    <n v="0"/>
    <n v="0"/>
    <n v="0"/>
    <n v="0"/>
    <n v="0"/>
    <m/>
    <n v="0"/>
    <n v="0"/>
    <n v="0"/>
    <n v="0"/>
    <n v="0"/>
    <n v="0"/>
    <n v="0"/>
    <n v="0"/>
    <n v="0"/>
    <n v="0"/>
    <n v="0"/>
  </r>
  <r>
    <x v="8"/>
    <m/>
    <x v="28"/>
    <x v="22"/>
    <x v="14"/>
    <n v="4.55"/>
    <n v="0"/>
    <n v="0"/>
    <n v="0"/>
    <n v="0"/>
    <n v="0"/>
    <n v="0"/>
    <n v="0"/>
    <n v="0"/>
    <n v="1"/>
    <n v="0"/>
    <x v="1"/>
    <n v="0"/>
    <n v="3"/>
    <n v="1"/>
    <n v="1"/>
    <n v="1"/>
    <n v="0"/>
    <n v="0"/>
    <n v="0"/>
    <n v="0"/>
    <n v="0"/>
    <m/>
    <n v="3"/>
    <n v="1"/>
    <n v="1"/>
    <n v="1"/>
    <n v="0"/>
    <n v="0"/>
    <n v="0"/>
    <n v="0"/>
    <n v="-1"/>
    <n v="3"/>
    <n v="2"/>
  </r>
  <r>
    <x v="8"/>
    <m/>
    <x v="75"/>
    <x v="27"/>
    <x v="23"/>
    <s v=""/>
    <n v="0"/>
    <n v="0"/>
    <n v="0"/>
    <n v="0"/>
    <n v="0"/>
    <n v="0"/>
    <n v="0"/>
    <n v="0"/>
    <n v="0"/>
    <n v="0"/>
    <x v="3"/>
    <n v="3"/>
    <n v="0"/>
    <n v="0"/>
    <n v="0"/>
    <n v="0"/>
    <n v="0"/>
    <n v="0"/>
    <n v="0"/>
    <n v="0"/>
    <n v="0"/>
    <m/>
    <n v="0"/>
    <n v="0"/>
    <n v="0"/>
    <n v="0"/>
    <n v="0"/>
    <n v="0"/>
    <n v="0"/>
    <n v="0"/>
    <n v="0"/>
    <n v="0"/>
    <n v="0"/>
  </r>
  <r>
    <x v="8"/>
    <m/>
    <x v="42"/>
    <x v="22"/>
    <x v="1"/>
    <n v="0.05"/>
    <n v="0"/>
    <n v="0"/>
    <n v="0"/>
    <n v="0"/>
    <n v="0"/>
    <n v="0"/>
    <n v="0"/>
    <n v="0"/>
    <n v="0"/>
    <n v="0"/>
    <x v="2"/>
    <n v="1"/>
    <n v="0"/>
    <n v="0"/>
    <n v="0"/>
    <n v="0"/>
    <n v="0"/>
    <n v="0"/>
    <n v="0"/>
    <n v="0"/>
    <n v="0"/>
    <m/>
    <n v="0"/>
    <n v="0"/>
    <n v="0"/>
    <n v="0"/>
    <n v="0"/>
    <n v="0"/>
    <n v="0"/>
    <n v="0"/>
    <n v="0"/>
    <n v="0"/>
    <n v="0"/>
  </r>
  <r>
    <x v="8"/>
    <m/>
    <x v="76"/>
    <x v="22"/>
    <x v="19"/>
    <n v="2.1"/>
    <n v="0"/>
    <n v="0"/>
    <n v="0"/>
    <n v="0"/>
    <n v="0"/>
    <n v="0"/>
    <n v="0"/>
    <n v="0"/>
    <n v="0"/>
    <n v="0"/>
    <x v="1"/>
    <s v=""/>
    <n v="0"/>
    <n v="0"/>
    <n v="0"/>
    <n v="0"/>
    <n v="0"/>
    <n v="0"/>
    <n v="0"/>
    <n v="0"/>
    <n v="0"/>
    <m/>
    <n v="0"/>
    <n v="0"/>
    <n v="0"/>
    <n v="0"/>
    <n v="0"/>
    <n v="0"/>
    <n v="0"/>
    <n v="0"/>
    <n v="0"/>
    <n v="0"/>
    <n v="0"/>
  </r>
  <r>
    <x v="8"/>
    <m/>
    <x v="28"/>
    <x v="22"/>
    <x v="4"/>
    <n v="1.85"/>
    <n v="0"/>
    <n v="0"/>
    <n v="0"/>
    <n v="0"/>
    <n v="0"/>
    <n v="0"/>
    <n v="0"/>
    <n v="0"/>
    <n v="1"/>
    <n v="0"/>
    <x v="3"/>
    <n v="3"/>
    <n v="1"/>
    <n v="0"/>
    <n v="0"/>
    <n v="0"/>
    <n v="1"/>
    <n v="0"/>
    <n v="0"/>
    <n v="0"/>
    <n v="0"/>
    <m/>
    <n v="1"/>
    <n v="0"/>
    <n v="0"/>
    <n v="0"/>
    <n v="1"/>
    <n v="0"/>
    <n v="0"/>
    <n v="0"/>
    <n v="-1"/>
    <n v="1"/>
    <n v="0"/>
  </r>
  <r>
    <x v="8"/>
    <m/>
    <x v="77"/>
    <x v="27"/>
    <x v="9"/>
    <n v="4.25"/>
    <n v="0"/>
    <n v="0"/>
    <n v="0"/>
    <n v="0"/>
    <n v="0"/>
    <n v="0"/>
    <n v="0"/>
    <n v="0"/>
    <n v="0"/>
    <n v="0"/>
    <x v="0"/>
    <n v="2"/>
    <n v="0"/>
    <n v="0"/>
    <n v="0"/>
    <n v="0"/>
    <n v="0"/>
    <n v="0"/>
    <n v="0"/>
    <n v="0"/>
    <n v="0"/>
    <m/>
    <n v="0"/>
    <n v="0"/>
    <n v="0"/>
    <n v="0"/>
    <n v="0"/>
    <n v="0"/>
    <n v="0"/>
    <n v="0"/>
    <n v="0"/>
    <n v="0"/>
    <n v="0"/>
  </r>
  <r>
    <x v="8"/>
    <m/>
    <x v="78"/>
    <x v="21"/>
    <x v="19"/>
    <n v="1"/>
    <n v="0"/>
    <n v="0"/>
    <n v="0"/>
    <n v="0"/>
    <n v="0"/>
    <n v="0"/>
    <n v="0"/>
    <n v="0"/>
    <n v="0"/>
    <n v="0"/>
    <x v="4"/>
    <s v=""/>
    <n v="0"/>
    <n v="0"/>
    <n v="0"/>
    <n v="0"/>
    <n v="0"/>
    <n v="0"/>
    <n v="0"/>
    <n v="0"/>
    <n v="0"/>
    <m/>
    <n v="0"/>
    <n v="0"/>
    <n v="0"/>
    <n v="0"/>
    <n v="0"/>
    <n v="0"/>
    <n v="0"/>
    <n v="0"/>
    <n v="0"/>
    <n v="0"/>
    <n v="0"/>
  </r>
  <r>
    <x v="8"/>
    <m/>
    <x v="79"/>
    <x v="22"/>
    <x v="1"/>
    <n v="3.89"/>
    <n v="0"/>
    <n v="0"/>
    <n v="0"/>
    <n v="0"/>
    <n v="0"/>
    <n v="0"/>
    <n v="0"/>
    <n v="0"/>
    <n v="0"/>
    <n v="0"/>
    <x v="2"/>
    <n v="1"/>
    <n v="6"/>
    <n v="0"/>
    <n v="0"/>
    <n v="1"/>
    <n v="2"/>
    <n v="2"/>
    <n v="1"/>
    <n v="0"/>
    <n v="0"/>
    <m/>
    <n v="6"/>
    <n v="0"/>
    <n v="0"/>
    <n v="1"/>
    <n v="2"/>
    <n v="2"/>
    <n v="1"/>
    <n v="0"/>
    <n v="0"/>
    <n v="3"/>
    <n v="6"/>
  </r>
  <r>
    <x v="8"/>
    <m/>
    <x v="80"/>
    <x v="27"/>
    <x v="3"/>
    <n v="1"/>
    <n v="0"/>
    <n v="0"/>
    <n v="0"/>
    <n v="0"/>
    <n v="0"/>
    <n v="0"/>
    <n v="0"/>
    <n v="0"/>
    <n v="0"/>
    <n v="0"/>
    <x v="2"/>
    <n v="1"/>
    <n v="0"/>
    <n v="0"/>
    <n v="0"/>
    <n v="0"/>
    <n v="0"/>
    <n v="0"/>
    <n v="0"/>
    <n v="0"/>
    <n v="0"/>
    <m/>
    <n v="0"/>
    <n v="0"/>
    <n v="0"/>
    <n v="0"/>
    <n v="0"/>
    <n v="0"/>
    <n v="0"/>
    <n v="0"/>
    <n v="0"/>
    <n v="0"/>
    <n v="0"/>
  </r>
  <r>
    <x v="8"/>
    <m/>
    <x v="81"/>
    <x v="28"/>
    <x v="3"/>
    <n v="0.6"/>
    <n v="0"/>
    <n v="0"/>
    <n v="0"/>
    <n v="0"/>
    <n v="0"/>
    <n v="0"/>
    <n v="0"/>
    <n v="0"/>
    <n v="0"/>
    <n v="0"/>
    <x v="1"/>
    <s v=""/>
    <n v="0"/>
    <n v="0"/>
    <n v="0"/>
    <n v="0"/>
    <n v="0"/>
    <n v="0"/>
    <n v="0"/>
    <n v="0"/>
    <n v="0"/>
    <m/>
    <n v="0"/>
    <n v="0"/>
    <n v="0"/>
    <n v="0"/>
    <n v="0"/>
    <n v="0"/>
    <n v="0"/>
    <n v="0"/>
    <n v="0"/>
    <n v="0"/>
    <n v="0"/>
  </r>
  <r>
    <x v="8"/>
    <m/>
    <x v="82"/>
    <x v="21"/>
    <x v="19"/>
    <n v="1.8"/>
    <n v="0"/>
    <n v="0"/>
    <n v="0"/>
    <n v="0"/>
    <n v="0"/>
    <n v="0"/>
    <n v="1"/>
    <n v="0"/>
    <n v="0"/>
    <n v="2"/>
    <x v="1"/>
    <n v="0"/>
    <n v="0"/>
    <n v="0"/>
    <n v="0"/>
    <n v="0"/>
    <n v="0"/>
    <n v="0"/>
    <n v="0"/>
    <n v="0"/>
    <n v="0"/>
    <m/>
    <n v="0"/>
    <n v="0"/>
    <n v="0"/>
    <n v="0"/>
    <n v="0"/>
    <n v="0"/>
    <n v="-1"/>
    <n v="0"/>
    <n v="0"/>
    <n v="0"/>
    <n v="-1"/>
  </r>
  <r>
    <x v="8"/>
    <m/>
    <x v="28"/>
    <x v="22"/>
    <x v="19"/>
    <n v="3"/>
    <n v="0"/>
    <n v="0"/>
    <n v="0"/>
    <n v="0"/>
    <n v="0"/>
    <n v="1"/>
    <n v="0"/>
    <n v="0"/>
    <n v="0"/>
    <n v="0"/>
    <x v="4"/>
    <s v=""/>
    <n v="1"/>
    <n v="0"/>
    <n v="1"/>
    <n v="0"/>
    <n v="0"/>
    <n v="0"/>
    <n v="0"/>
    <n v="0"/>
    <n v="0"/>
    <m/>
    <n v="1"/>
    <n v="0"/>
    <n v="1"/>
    <n v="0"/>
    <n v="0"/>
    <n v="-1"/>
    <n v="0"/>
    <n v="0"/>
    <n v="0"/>
    <n v="1"/>
    <n v="0"/>
  </r>
  <r>
    <x v="8"/>
    <m/>
    <x v="83"/>
    <x v="27"/>
    <x v="3"/>
    <n v="1"/>
    <n v="0"/>
    <n v="0"/>
    <n v="0"/>
    <n v="0"/>
    <n v="0"/>
    <n v="0"/>
    <n v="0"/>
    <n v="0"/>
    <n v="0"/>
    <n v="0"/>
    <x v="1"/>
    <n v="0"/>
    <n v="0"/>
    <n v="0"/>
    <n v="0"/>
    <n v="0"/>
    <n v="0"/>
    <n v="0"/>
    <n v="0"/>
    <n v="0"/>
    <n v="0"/>
    <m/>
    <n v="0"/>
    <n v="0"/>
    <n v="0"/>
    <n v="0"/>
    <n v="0"/>
    <n v="0"/>
    <n v="0"/>
    <n v="0"/>
    <n v="0"/>
    <n v="0"/>
    <n v="0"/>
  </r>
  <r>
    <x v="8"/>
    <m/>
    <x v="84"/>
    <x v="22"/>
    <x v="4"/>
    <n v="2"/>
    <n v="0"/>
    <n v="0"/>
    <n v="0"/>
    <n v="0"/>
    <n v="0"/>
    <n v="0"/>
    <n v="0"/>
    <n v="0"/>
    <n v="0"/>
    <n v="0"/>
    <x v="9"/>
    <n v="3"/>
    <n v="3"/>
    <n v="0"/>
    <n v="1"/>
    <n v="1"/>
    <n v="0"/>
    <n v="0"/>
    <n v="1"/>
    <n v="0"/>
    <n v="0"/>
    <m/>
    <n v="3"/>
    <n v="0"/>
    <n v="1"/>
    <n v="1"/>
    <n v="0"/>
    <n v="0"/>
    <n v="1"/>
    <n v="0"/>
    <n v="0"/>
    <n v="2"/>
    <n v="3"/>
  </r>
  <r>
    <x v="8"/>
    <m/>
    <x v="85"/>
    <x v="27"/>
    <x v="3"/>
    <n v="0.75"/>
    <n v="0"/>
    <n v="0"/>
    <n v="0"/>
    <n v="0"/>
    <n v="0"/>
    <n v="0"/>
    <n v="0"/>
    <n v="0"/>
    <n v="0"/>
    <n v="0"/>
    <x v="4"/>
    <s v=""/>
    <n v="0"/>
    <n v="0"/>
    <n v="0"/>
    <n v="0"/>
    <n v="0"/>
    <n v="0"/>
    <n v="0"/>
    <n v="0"/>
    <n v="0"/>
    <m/>
    <n v="0"/>
    <n v="0"/>
    <n v="0"/>
    <n v="0"/>
    <n v="0"/>
    <n v="0"/>
    <n v="0"/>
    <n v="0"/>
    <n v="0"/>
    <n v="0"/>
    <n v="0"/>
  </r>
  <r>
    <x v="8"/>
    <m/>
    <x v="86"/>
    <x v="27"/>
    <x v="13"/>
    <s v=""/>
    <n v="0"/>
    <n v="0"/>
    <n v="0"/>
    <n v="0"/>
    <n v="0"/>
    <n v="0"/>
    <n v="0"/>
    <n v="0"/>
    <n v="0"/>
    <n v="0"/>
    <x v="2"/>
    <n v="1"/>
    <n v="0"/>
    <n v="0"/>
    <n v="0"/>
    <n v="0"/>
    <n v="0"/>
    <n v="0"/>
    <n v="0"/>
    <n v="0"/>
    <n v="0"/>
    <m/>
    <n v="0"/>
    <n v="0"/>
    <n v="0"/>
    <n v="0"/>
    <n v="0"/>
    <n v="0"/>
    <n v="0"/>
    <n v="0"/>
    <n v="0"/>
    <n v="0"/>
    <n v="0"/>
  </r>
  <r>
    <x v="8"/>
    <m/>
    <x v="87"/>
    <x v="27"/>
    <x v="3"/>
    <n v="0.8"/>
    <n v="0"/>
    <n v="0"/>
    <n v="0"/>
    <n v="0"/>
    <n v="0"/>
    <n v="0"/>
    <n v="0"/>
    <n v="0"/>
    <n v="0"/>
    <n v="0"/>
    <x v="1"/>
    <n v="0"/>
    <n v="0"/>
    <n v="0"/>
    <n v="0"/>
    <n v="0"/>
    <n v="0"/>
    <n v="0"/>
    <n v="0"/>
    <n v="0"/>
    <n v="0"/>
    <m/>
    <n v="0"/>
    <n v="0"/>
    <n v="0"/>
    <n v="0"/>
    <n v="0"/>
    <n v="0"/>
    <n v="0"/>
    <n v="0"/>
    <n v="0"/>
    <n v="0"/>
    <n v="0"/>
  </r>
  <r>
    <x v="8"/>
    <m/>
    <x v="88"/>
    <x v="22"/>
    <x v="1"/>
    <n v="3"/>
    <n v="0"/>
    <n v="0"/>
    <n v="0"/>
    <n v="0"/>
    <n v="0"/>
    <n v="0"/>
    <n v="1"/>
    <n v="0"/>
    <n v="0"/>
    <n v="0"/>
    <x v="1"/>
    <n v="0"/>
    <n v="3"/>
    <n v="1"/>
    <n v="0"/>
    <n v="1"/>
    <n v="1"/>
    <n v="0"/>
    <n v="0"/>
    <n v="0"/>
    <n v="0"/>
    <m/>
    <n v="3"/>
    <n v="1"/>
    <n v="0"/>
    <n v="1"/>
    <n v="1"/>
    <n v="0"/>
    <n v="-1"/>
    <n v="0"/>
    <n v="0"/>
    <n v="3"/>
    <n v="2"/>
  </r>
  <r>
    <x v="8"/>
    <m/>
    <x v="89"/>
    <x v="22"/>
    <x v="4"/>
    <n v="1.25"/>
    <n v="0"/>
    <n v="1"/>
    <n v="0"/>
    <n v="0"/>
    <n v="0"/>
    <n v="0"/>
    <n v="0"/>
    <n v="0"/>
    <n v="1"/>
    <n v="0"/>
    <x v="1"/>
    <s v=""/>
    <n v="0"/>
    <n v="0"/>
    <n v="0"/>
    <n v="0"/>
    <n v="0"/>
    <n v="0"/>
    <n v="0"/>
    <n v="0"/>
    <n v="0"/>
    <m/>
    <n v="0"/>
    <n v="-1"/>
    <n v="0"/>
    <n v="0"/>
    <n v="0"/>
    <n v="0"/>
    <n v="0"/>
    <n v="0"/>
    <n v="-1"/>
    <n v="-1"/>
    <n v="-2"/>
  </r>
  <r>
    <x v="8"/>
    <m/>
    <x v="90"/>
    <x v="22"/>
    <x v="19"/>
    <n v="3"/>
    <n v="0"/>
    <n v="0"/>
    <n v="0"/>
    <n v="0"/>
    <n v="0"/>
    <n v="0"/>
    <n v="0"/>
    <n v="0"/>
    <n v="0"/>
    <n v="0"/>
    <x v="1"/>
    <s v=""/>
    <n v="0"/>
    <n v="0"/>
    <n v="0"/>
    <n v="0"/>
    <n v="0"/>
    <n v="0"/>
    <n v="0"/>
    <n v="0"/>
    <n v="0"/>
    <m/>
    <n v="0"/>
    <n v="0"/>
    <n v="0"/>
    <n v="0"/>
    <n v="0"/>
    <n v="0"/>
    <n v="0"/>
    <n v="0"/>
    <n v="0"/>
    <n v="0"/>
    <n v="0"/>
  </r>
  <r>
    <x v="8"/>
    <m/>
    <x v="91"/>
    <x v="22"/>
    <x v="1"/>
    <n v="2.88"/>
    <n v="0"/>
    <n v="0"/>
    <n v="1"/>
    <n v="0"/>
    <n v="0"/>
    <n v="0"/>
    <n v="0"/>
    <n v="0"/>
    <n v="0"/>
    <n v="3"/>
    <x v="2"/>
    <n v="1"/>
    <n v="0"/>
    <n v="0"/>
    <n v="0"/>
    <n v="0"/>
    <n v="0"/>
    <n v="0"/>
    <n v="0"/>
    <n v="0"/>
    <n v="0"/>
    <m/>
    <n v="0"/>
    <n v="0"/>
    <n v="-1"/>
    <n v="0"/>
    <n v="0"/>
    <n v="0"/>
    <n v="0"/>
    <n v="0"/>
    <n v="0"/>
    <n v="-1"/>
    <n v="-1"/>
  </r>
  <r>
    <x v="8"/>
    <m/>
    <x v="92"/>
    <x v="22"/>
    <x v="14"/>
    <n v="4.75"/>
    <n v="0"/>
    <n v="0"/>
    <n v="1"/>
    <n v="0"/>
    <n v="1"/>
    <n v="0"/>
    <n v="1"/>
    <n v="1"/>
    <n v="0"/>
    <n v="1"/>
    <x v="1"/>
    <n v="0"/>
    <n v="6"/>
    <n v="2"/>
    <n v="1"/>
    <n v="0"/>
    <n v="1"/>
    <n v="2"/>
    <n v="0"/>
    <n v="0"/>
    <n v="0"/>
    <m/>
    <n v="6"/>
    <n v="2"/>
    <n v="0"/>
    <n v="0"/>
    <n v="0"/>
    <n v="2"/>
    <n v="-1"/>
    <n v="-1"/>
    <n v="0"/>
    <n v="2"/>
    <n v="2"/>
  </r>
  <r>
    <x v="8"/>
    <m/>
    <x v="93"/>
    <x v="22"/>
    <x v="4"/>
    <n v="2"/>
    <n v="0"/>
    <n v="0"/>
    <n v="0"/>
    <n v="0"/>
    <n v="0"/>
    <n v="0"/>
    <n v="0"/>
    <n v="0"/>
    <n v="0"/>
    <n v="0"/>
    <x v="4"/>
    <s v=""/>
    <n v="0"/>
    <n v="0"/>
    <n v="0"/>
    <n v="0"/>
    <n v="0"/>
    <n v="0"/>
    <n v="0"/>
    <n v="0"/>
    <n v="0"/>
    <m/>
    <n v="0"/>
    <n v="0"/>
    <n v="0"/>
    <n v="0"/>
    <n v="0"/>
    <n v="0"/>
    <n v="0"/>
    <n v="0"/>
    <n v="0"/>
    <n v="0"/>
    <n v="0"/>
  </r>
  <r>
    <x v="8"/>
    <m/>
    <x v="94"/>
    <x v="28"/>
    <x v="19"/>
    <n v="1.45"/>
    <n v="0"/>
    <n v="0"/>
    <n v="1"/>
    <n v="0"/>
    <n v="0"/>
    <n v="0"/>
    <n v="0"/>
    <n v="0"/>
    <n v="0"/>
    <n v="0"/>
    <x v="1"/>
    <n v="0"/>
    <n v="0"/>
    <n v="0"/>
    <n v="0"/>
    <n v="0"/>
    <n v="0"/>
    <n v="0"/>
    <n v="0"/>
    <n v="0"/>
    <n v="0"/>
    <m/>
    <n v="0"/>
    <n v="0"/>
    <n v="-1"/>
    <n v="0"/>
    <n v="0"/>
    <n v="0"/>
    <n v="0"/>
    <n v="0"/>
    <n v="0"/>
    <n v="-1"/>
    <n v="-1"/>
  </r>
  <r>
    <x v="8"/>
    <m/>
    <x v="94"/>
    <x v="28"/>
    <x v="19"/>
    <n v="1.45"/>
    <n v="0"/>
    <n v="0"/>
    <n v="0"/>
    <n v="1"/>
    <n v="0"/>
    <n v="0"/>
    <n v="0"/>
    <n v="0"/>
    <n v="0"/>
    <n v="0"/>
    <x v="1"/>
    <n v="0"/>
    <n v="0"/>
    <n v="0"/>
    <n v="0"/>
    <n v="0"/>
    <n v="0"/>
    <n v="0"/>
    <n v="0"/>
    <n v="0"/>
    <n v="0"/>
    <m/>
    <n v="0"/>
    <n v="0"/>
    <n v="0"/>
    <n v="-1"/>
    <n v="0"/>
    <n v="0"/>
    <n v="0"/>
    <n v="0"/>
    <n v="0"/>
    <n v="-1"/>
    <n v="-1"/>
  </r>
  <r>
    <x v="8"/>
    <m/>
    <x v="94"/>
    <x v="28"/>
    <x v="19"/>
    <n v="1.45"/>
    <n v="0"/>
    <n v="0"/>
    <n v="0"/>
    <n v="1"/>
    <n v="0"/>
    <n v="0"/>
    <n v="0"/>
    <n v="0"/>
    <n v="0"/>
    <n v="0"/>
    <x v="1"/>
    <n v="0"/>
    <n v="0"/>
    <n v="0"/>
    <n v="0"/>
    <n v="0"/>
    <n v="0"/>
    <n v="0"/>
    <n v="0"/>
    <n v="0"/>
    <n v="0"/>
    <m/>
    <n v="0"/>
    <n v="0"/>
    <n v="0"/>
    <n v="-1"/>
    <n v="0"/>
    <n v="0"/>
    <n v="0"/>
    <n v="0"/>
    <n v="0"/>
    <n v="-1"/>
    <n v="-1"/>
  </r>
  <r>
    <x v="8"/>
    <m/>
    <x v="72"/>
    <x v="22"/>
    <x v="24"/>
    <n v="4.6500000000000004"/>
    <n v="0"/>
    <n v="1"/>
    <n v="0"/>
    <n v="1"/>
    <n v="0"/>
    <n v="0"/>
    <n v="0"/>
    <n v="0"/>
    <n v="0"/>
    <n v="0"/>
    <x v="1"/>
    <n v="0"/>
    <n v="1"/>
    <n v="0"/>
    <n v="1"/>
    <n v="0"/>
    <n v="0"/>
    <n v="0"/>
    <n v="0"/>
    <n v="0"/>
    <n v="0"/>
    <m/>
    <n v="1"/>
    <n v="-1"/>
    <n v="1"/>
    <n v="-1"/>
    <n v="0"/>
    <n v="0"/>
    <n v="0"/>
    <n v="0"/>
    <n v="0"/>
    <n v="-1"/>
    <n v="-1"/>
  </r>
  <r>
    <x v="8"/>
    <m/>
    <x v="95"/>
    <x v="28"/>
    <x v="3"/>
    <n v="1"/>
    <n v="0"/>
    <n v="0"/>
    <n v="0"/>
    <n v="0"/>
    <n v="0"/>
    <n v="0"/>
    <n v="0"/>
    <n v="0"/>
    <n v="0"/>
    <n v="0"/>
    <x v="4"/>
    <s v=""/>
    <n v="0"/>
    <n v="0"/>
    <n v="0"/>
    <n v="0"/>
    <n v="0"/>
    <n v="0"/>
    <n v="0"/>
    <n v="0"/>
    <n v="0"/>
    <m/>
    <n v="0"/>
    <n v="0"/>
    <n v="0"/>
    <n v="0"/>
    <n v="0"/>
    <n v="0"/>
    <n v="0"/>
    <n v="0"/>
    <n v="0"/>
    <n v="0"/>
    <n v="0"/>
  </r>
  <r>
    <x v="8"/>
    <m/>
    <x v="96"/>
    <x v="22"/>
    <x v="9"/>
    <n v="4.13"/>
    <n v="0"/>
    <n v="0"/>
    <n v="0"/>
    <n v="0"/>
    <n v="0"/>
    <n v="0"/>
    <n v="0"/>
    <n v="0"/>
    <n v="0"/>
    <n v="0"/>
    <x v="0"/>
    <n v="2"/>
    <n v="6"/>
    <n v="0"/>
    <n v="1"/>
    <n v="1"/>
    <n v="1"/>
    <n v="1"/>
    <n v="1"/>
    <n v="1"/>
    <n v="0"/>
    <m/>
    <n v="6"/>
    <n v="0"/>
    <n v="1"/>
    <n v="1"/>
    <n v="1"/>
    <n v="1"/>
    <n v="1"/>
    <n v="1"/>
    <n v="0"/>
    <n v="3"/>
    <n v="6"/>
  </r>
  <r>
    <x v="8"/>
    <m/>
    <x v="97"/>
    <x v="22"/>
    <x v="19"/>
    <n v="3"/>
    <n v="0"/>
    <n v="0"/>
    <n v="0"/>
    <n v="0"/>
    <n v="0"/>
    <n v="0"/>
    <n v="0"/>
    <n v="0"/>
    <n v="0"/>
    <n v="0"/>
    <x v="1"/>
    <n v="0"/>
    <n v="0"/>
    <n v="0"/>
    <n v="0"/>
    <n v="0"/>
    <n v="0"/>
    <n v="0"/>
    <n v="0"/>
    <n v="0"/>
    <n v="0"/>
    <m/>
    <n v="0"/>
    <n v="0"/>
    <n v="0"/>
    <n v="0"/>
    <n v="0"/>
    <n v="0"/>
    <n v="0"/>
    <n v="0"/>
    <n v="0"/>
    <n v="0"/>
    <n v="0"/>
  </r>
  <r>
    <x v="4"/>
    <s v=""/>
    <x v="8"/>
    <x v="0"/>
    <x v="4"/>
    <n v="2"/>
    <n v="0"/>
    <n v="0"/>
    <n v="0"/>
    <n v="0"/>
    <n v="0"/>
    <n v="0"/>
    <n v="0"/>
    <n v="0"/>
    <n v="0"/>
    <n v="0"/>
    <x v="1"/>
    <n v="0"/>
    <n v="0"/>
    <n v="0"/>
    <n v="0"/>
    <n v="0"/>
    <n v="0"/>
    <n v="0"/>
    <n v="0"/>
    <n v="0"/>
    <n v="0"/>
    <s v=""/>
    <n v="0"/>
    <n v="0"/>
    <n v="0"/>
    <n v="0"/>
    <n v="0"/>
    <n v="0"/>
    <n v="0"/>
    <n v="0"/>
    <n v="0"/>
    <n v="0"/>
    <n v="0"/>
  </r>
  <r>
    <x v="4"/>
    <s v=""/>
    <x v="98"/>
    <x v="29"/>
    <x v="1"/>
    <n v="3"/>
    <n v="0"/>
    <n v="0"/>
    <n v="0"/>
    <n v="0"/>
    <n v="0"/>
    <n v="0"/>
    <n v="0"/>
    <n v="0"/>
    <n v="0"/>
    <n v="0"/>
    <x v="4"/>
    <s v=""/>
    <n v="1"/>
    <n v="1"/>
    <n v="0"/>
    <n v="0"/>
    <n v="0"/>
    <n v="0"/>
    <n v="0"/>
    <n v="0"/>
    <n v="0"/>
    <s v=""/>
    <n v="1"/>
    <n v="1"/>
    <n v="0"/>
    <n v="0"/>
    <n v="0"/>
    <n v="0"/>
    <n v="0"/>
    <n v="0"/>
    <n v="0"/>
    <n v="1"/>
    <n v="1"/>
  </r>
  <r>
    <x v="5"/>
    <s v=""/>
    <x v="39"/>
    <x v="18"/>
    <x v="3"/>
    <n v="0.75"/>
    <n v="0"/>
    <n v="0"/>
    <n v="0"/>
    <n v="0"/>
    <n v="0"/>
    <n v="0"/>
    <n v="0"/>
    <n v="0"/>
    <n v="0"/>
    <n v="0"/>
    <x v="0"/>
    <s v=""/>
    <n v="1"/>
    <n v="0"/>
    <n v="0"/>
    <n v="1"/>
    <n v="0"/>
    <n v="0"/>
    <n v="0"/>
    <n v="0"/>
    <n v="0"/>
    <s v=""/>
    <n v="1"/>
    <n v="0"/>
    <n v="0"/>
    <n v="1"/>
    <n v="0"/>
    <n v="0"/>
    <n v="0"/>
    <n v="0"/>
    <n v="0"/>
    <n v="1"/>
    <n v="1"/>
  </r>
  <r>
    <x v="4"/>
    <s v=""/>
    <x v="19"/>
    <x v="30"/>
    <x v="9"/>
    <n v="5.8"/>
    <n v="0"/>
    <n v="1"/>
    <n v="0"/>
    <n v="0"/>
    <n v="0"/>
    <n v="0"/>
    <n v="0"/>
    <n v="0"/>
    <n v="1"/>
    <n v="0"/>
    <x v="1"/>
    <n v="0"/>
    <n v="1"/>
    <n v="1"/>
    <n v="0"/>
    <n v="0"/>
    <n v="0"/>
    <n v="0"/>
    <n v="0"/>
    <n v="0"/>
    <n v="0"/>
    <n v="0"/>
    <n v="1"/>
    <n v="0"/>
    <n v="0"/>
    <n v="0"/>
    <n v="0"/>
    <n v="0"/>
    <n v="0"/>
    <n v="0"/>
    <n v="-1"/>
    <n v="0"/>
    <n v="-1"/>
  </r>
  <r>
    <x v="4"/>
    <s v=""/>
    <x v="22"/>
    <x v="21"/>
    <x v="13"/>
    <s v=""/>
    <n v="0"/>
    <n v="0"/>
    <n v="0"/>
    <n v="0"/>
    <n v="0"/>
    <n v="0"/>
    <n v="0"/>
    <n v="0"/>
    <n v="0"/>
    <n v="0"/>
    <x v="2"/>
    <n v="0.3"/>
    <n v="0"/>
    <n v="0"/>
    <n v="0"/>
    <n v="0"/>
    <n v="0"/>
    <n v="0"/>
    <n v="0"/>
    <n v="0"/>
    <n v="0"/>
    <s v=""/>
    <n v="0"/>
    <n v="0"/>
    <n v="0"/>
    <n v="0"/>
    <n v="0"/>
    <n v="0"/>
    <n v="0"/>
    <n v="0"/>
    <n v="0"/>
    <n v="0"/>
    <n v="0"/>
  </r>
  <r>
    <x v="8"/>
    <m/>
    <x v="89"/>
    <x v="2"/>
    <x v="3"/>
    <n v="0.25"/>
    <n v="0"/>
    <n v="0"/>
    <n v="0"/>
    <n v="0"/>
    <n v="0"/>
    <n v="1"/>
    <n v="0"/>
    <n v="0"/>
    <n v="0"/>
    <n v="0"/>
    <x v="1"/>
    <s v=""/>
    <n v="0"/>
    <n v="0"/>
    <n v="0"/>
    <n v="0"/>
    <n v="0"/>
    <n v="0"/>
    <n v="0"/>
    <n v="0"/>
    <n v="0"/>
    <s v=""/>
    <n v="0"/>
    <n v="0"/>
    <n v="0"/>
    <n v="0"/>
    <n v="0"/>
    <n v="-1"/>
    <n v="0"/>
    <n v="0"/>
    <n v="0"/>
    <n v="0"/>
    <n v="-1"/>
  </r>
  <r>
    <x v="5"/>
    <s v=""/>
    <x v="99"/>
    <x v="31"/>
    <x v="3"/>
    <n v="0"/>
    <n v="0"/>
    <n v="0"/>
    <n v="0"/>
    <n v="0"/>
    <n v="1"/>
    <n v="0"/>
    <n v="0"/>
    <n v="0"/>
    <n v="0"/>
    <n v="0"/>
    <x v="1"/>
    <s v=""/>
    <n v="0"/>
    <n v="0"/>
    <n v="0"/>
    <n v="0"/>
    <n v="0"/>
    <n v="0"/>
    <n v="0"/>
    <n v="0"/>
    <n v="0"/>
    <n v="0"/>
    <n v="0"/>
    <n v="0"/>
    <n v="0"/>
    <n v="0"/>
    <n v="-1"/>
    <n v="0"/>
    <n v="0"/>
    <n v="0"/>
    <n v="0"/>
    <n v="-1"/>
    <n v="-1"/>
  </r>
  <r>
    <x v="6"/>
    <s v=""/>
    <x v="26"/>
    <x v="4"/>
    <x v="19"/>
    <n v="2.5"/>
    <n v="0"/>
    <n v="1"/>
    <n v="0"/>
    <n v="0"/>
    <n v="0"/>
    <n v="0"/>
    <n v="2"/>
    <n v="0"/>
    <n v="0"/>
    <n v="0"/>
    <x v="1"/>
    <n v="0"/>
    <n v="0"/>
    <n v="0"/>
    <n v="0"/>
    <n v="0"/>
    <n v="0"/>
    <n v="0"/>
    <n v="0"/>
    <n v="0"/>
    <n v="0"/>
    <n v="1"/>
    <n v="0"/>
    <n v="-1"/>
    <n v="0"/>
    <n v="0"/>
    <n v="0"/>
    <n v="0"/>
    <n v="-2"/>
    <n v="0"/>
    <n v="0"/>
    <n v="-1"/>
    <n v="-3"/>
  </r>
  <r>
    <x v="1"/>
    <s v=""/>
    <x v="3"/>
    <x v="32"/>
    <x v="4"/>
    <n v="2"/>
    <n v="0"/>
    <n v="0"/>
    <n v="0"/>
    <n v="0"/>
    <n v="0"/>
    <n v="0"/>
    <n v="0"/>
    <n v="0"/>
    <n v="0"/>
    <n v="0"/>
    <x v="2"/>
    <n v="0.1"/>
    <n v="0"/>
    <n v="0"/>
    <n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</r>
  <r>
    <x v="0"/>
    <s v=""/>
    <x v="100"/>
    <x v="32"/>
    <x v="19"/>
    <n v="2.8"/>
    <n v="0"/>
    <n v="0"/>
    <n v="0"/>
    <n v="0"/>
    <n v="0"/>
    <n v="0"/>
    <n v="0"/>
    <n v="0"/>
    <n v="0"/>
    <n v="0"/>
    <x v="8"/>
    <n v="5"/>
    <n v="0"/>
    <n v="0"/>
    <n v="0"/>
    <n v="0"/>
    <n v="0"/>
    <n v="0"/>
    <n v="0"/>
    <n v="0"/>
    <n v="0"/>
    <n v="3"/>
    <n v="0"/>
    <n v="0"/>
    <n v="0"/>
    <n v="0"/>
    <n v="0"/>
    <n v="0"/>
    <n v="0"/>
    <n v="0"/>
    <n v="0"/>
    <n v="0"/>
    <n v="0"/>
  </r>
  <r>
    <x v="5"/>
    <s v=""/>
    <x v="34"/>
    <x v="11"/>
    <x v="4"/>
    <n v="2"/>
    <n v="0"/>
    <n v="0"/>
    <n v="0"/>
    <n v="0"/>
    <n v="0"/>
    <n v="0"/>
    <n v="0"/>
    <n v="0"/>
    <n v="0"/>
    <n v="0"/>
    <x v="4"/>
    <s v=""/>
    <n v="2"/>
    <n v="0"/>
    <n v="0"/>
    <n v="1"/>
    <n v="0"/>
    <n v="1"/>
    <n v="0"/>
    <n v="0"/>
    <n v="0"/>
    <s v=""/>
    <n v="2"/>
    <n v="0"/>
    <n v="0"/>
    <n v="1"/>
    <n v="0"/>
    <n v="1"/>
    <n v="0"/>
    <n v="0"/>
    <n v="0"/>
    <n v="1"/>
    <n v="2"/>
  </r>
  <r>
    <x v="0"/>
    <s v=""/>
    <x v="101"/>
    <x v="19"/>
    <x v="14"/>
    <n v="3.1"/>
    <n v="0"/>
    <n v="1"/>
    <n v="0"/>
    <n v="0"/>
    <n v="1"/>
    <n v="0"/>
    <n v="0"/>
    <n v="0"/>
    <n v="1"/>
    <n v="1"/>
    <x v="3"/>
    <n v="2"/>
    <n v="4"/>
    <n v="1"/>
    <n v="1"/>
    <n v="1"/>
    <n v="0"/>
    <n v="1"/>
    <n v="0"/>
    <n v="0"/>
    <n v="0"/>
    <n v="1"/>
    <n v="4"/>
    <n v="0"/>
    <n v="1"/>
    <n v="1"/>
    <n v="-1"/>
    <n v="1"/>
    <n v="0"/>
    <n v="0"/>
    <n v="-1"/>
    <n v="1"/>
    <n v="1"/>
  </r>
  <r>
    <x v="6"/>
    <s v=""/>
    <x v="26"/>
    <x v="33"/>
    <x v="24"/>
    <n v="5.5"/>
    <n v="0"/>
    <n v="2"/>
    <n v="0"/>
    <n v="0"/>
    <n v="1"/>
    <n v="0"/>
    <n v="0"/>
    <n v="1"/>
    <n v="0"/>
    <n v="0"/>
    <x v="1"/>
    <n v="0"/>
    <n v="1"/>
    <n v="1"/>
    <n v="0"/>
    <n v="0"/>
    <n v="0"/>
    <n v="0"/>
    <n v="0"/>
    <n v="0"/>
    <n v="0"/>
    <n v="0"/>
    <n v="1"/>
    <n v="-1"/>
    <n v="0"/>
    <n v="0"/>
    <n v="-1"/>
    <n v="0"/>
    <n v="0"/>
    <n v="-1"/>
    <n v="0"/>
    <n v="-2"/>
    <n v="-3"/>
  </r>
  <r>
    <x v="8"/>
    <m/>
    <x v="42"/>
    <x v="33"/>
    <x v="3"/>
    <n v="0.8"/>
    <n v="0"/>
    <n v="0"/>
    <n v="0"/>
    <n v="1"/>
    <n v="0"/>
    <n v="0"/>
    <n v="0"/>
    <n v="0"/>
    <n v="0"/>
    <n v="0"/>
    <x v="1"/>
    <n v="0"/>
    <n v="0"/>
    <n v="0"/>
    <n v="0"/>
    <n v="0"/>
    <n v="0"/>
    <n v="0"/>
    <n v="0"/>
    <n v="0"/>
    <n v="0"/>
    <n v="0"/>
    <n v="0"/>
    <n v="0"/>
    <n v="0"/>
    <n v="-1"/>
    <n v="0"/>
    <n v="0"/>
    <n v="0"/>
    <n v="0"/>
    <n v="0"/>
    <n v="-1"/>
    <n v="-1"/>
  </r>
  <r>
    <x v="0"/>
    <s v=""/>
    <x v="1"/>
    <x v="20"/>
    <x v="4"/>
    <n v="2"/>
    <n v="0"/>
    <n v="0"/>
    <n v="0"/>
    <n v="1"/>
    <n v="0"/>
    <n v="0"/>
    <n v="0"/>
    <n v="0"/>
    <n v="1"/>
    <n v="0"/>
    <x v="1"/>
    <n v="0"/>
    <n v="0"/>
    <n v="0"/>
    <n v="0"/>
    <n v="0"/>
    <n v="0"/>
    <n v="0"/>
    <n v="0"/>
    <n v="0"/>
    <n v="0"/>
    <n v="0"/>
    <n v="0"/>
    <n v="0"/>
    <n v="0"/>
    <n v="-1"/>
    <n v="0"/>
    <n v="0"/>
    <n v="0"/>
    <n v="0"/>
    <n v="-1"/>
    <n v="-1"/>
    <n v="-2"/>
  </r>
  <r>
    <x v="4"/>
    <s v=""/>
    <x v="25"/>
    <x v="20"/>
    <x v="23"/>
    <n v="0"/>
    <n v="0"/>
    <n v="0"/>
    <n v="0"/>
    <n v="0"/>
    <n v="0"/>
    <n v="0"/>
    <n v="0"/>
    <n v="0"/>
    <n v="0"/>
    <n v="0"/>
    <x v="4"/>
    <s v=""/>
    <n v="17"/>
    <n v="1"/>
    <n v="2"/>
    <n v="4"/>
    <n v="5"/>
    <n v="0"/>
    <n v="5"/>
    <n v="0"/>
    <n v="0"/>
    <s v=""/>
    <n v="17"/>
    <n v="1"/>
    <n v="2"/>
    <n v="4"/>
    <n v="5"/>
    <n v="0"/>
    <n v="5"/>
    <n v="0"/>
    <n v="0"/>
    <n v="12"/>
    <n v="17"/>
  </r>
  <r>
    <x v="8"/>
    <m/>
    <x v="28"/>
    <x v="20"/>
    <x v="3"/>
    <n v="0.81"/>
    <n v="0"/>
    <n v="0"/>
    <n v="0"/>
    <n v="0"/>
    <n v="0"/>
    <n v="0"/>
    <n v="0"/>
    <n v="0"/>
    <n v="0"/>
    <n v="0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"/>
    <s v=""/>
    <x v="4"/>
    <x v="15"/>
    <x v="4"/>
    <n v="2"/>
    <n v="0"/>
    <n v="0"/>
    <n v="0"/>
    <n v="0"/>
    <n v="0"/>
    <n v="0"/>
    <n v="1"/>
    <n v="0"/>
    <n v="0"/>
    <n v="0"/>
    <x v="1"/>
    <n v="0"/>
    <n v="1"/>
    <n v="1"/>
    <n v="0"/>
    <n v="0"/>
    <n v="0"/>
    <n v="0"/>
    <n v="0"/>
    <n v="0"/>
    <n v="0"/>
    <n v="0"/>
    <n v="1"/>
    <n v="1"/>
    <n v="0"/>
    <n v="0"/>
    <n v="0"/>
    <n v="0"/>
    <n v="-1"/>
    <n v="0"/>
    <n v="0"/>
    <n v="1"/>
    <n v="0"/>
  </r>
  <r>
    <x v="4"/>
    <s v=""/>
    <x v="102"/>
    <x v="34"/>
    <x v="14"/>
    <n v="3.3"/>
    <n v="0"/>
    <n v="0"/>
    <n v="1"/>
    <n v="1"/>
    <n v="0"/>
    <n v="0"/>
    <n v="0"/>
    <n v="0"/>
    <n v="0"/>
    <n v="0"/>
    <x v="2"/>
    <n v="0.5"/>
    <n v="3"/>
    <n v="1"/>
    <n v="0"/>
    <n v="0"/>
    <n v="0"/>
    <n v="1"/>
    <n v="0"/>
    <n v="1"/>
    <n v="0"/>
    <s v=""/>
    <n v="3"/>
    <n v="1"/>
    <n v="-1"/>
    <n v="-1"/>
    <n v="0"/>
    <n v="1"/>
    <n v="0"/>
    <n v="1"/>
    <n v="0"/>
    <n v="-1"/>
    <n v="1"/>
  </r>
  <r>
    <x v="9"/>
    <s v="Psykiatri"/>
    <x v="31"/>
    <x v="34"/>
    <x v="14"/>
    <n v="2"/>
    <n v="0"/>
    <n v="0"/>
    <n v="1"/>
    <n v="0"/>
    <n v="0"/>
    <n v="0"/>
    <n v="0"/>
    <n v="0"/>
    <n v="1"/>
    <n v="0"/>
    <x v="1"/>
    <s v=""/>
    <n v="0"/>
    <n v="0"/>
    <n v="0"/>
    <n v="0"/>
    <n v="0"/>
    <n v="0"/>
    <n v="0"/>
    <n v="0"/>
    <n v="0"/>
    <n v="0"/>
    <n v="0"/>
    <n v="0"/>
    <n v="-1"/>
    <n v="0"/>
    <n v="0"/>
    <n v="0"/>
    <n v="0"/>
    <n v="0"/>
    <n v="-1"/>
    <n v="-1"/>
    <n v="-2"/>
  </r>
  <r>
    <x v="8"/>
    <m/>
    <x v="103"/>
    <x v="34"/>
    <x v="3"/>
    <n v="0.3"/>
    <n v="0"/>
    <n v="0"/>
    <n v="0"/>
    <n v="0"/>
    <n v="0"/>
    <n v="0"/>
    <n v="1"/>
    <n v="0"/>
    <n v="0"/>
    <n v="0"/>
    <x v="1"/>
    <n v="0"/>
    <n v="0"/>
    <n v="0"/>
    <n v="0"/>
    <n v="0"/>
    <n v="0"/>
    <n v="0"/>
    <n v="0"/>
    <n v="0"/>
    <n v="0"/>
    <s v=""/>
    <n v="0"/>
    <n v="0"/>
    <n v="0"/>
    <n v="0"/>
    <n v="0"/>
    <n v="0"/>
    <n v="-1"/>
    <n v="0"/>
    <n v="0"/>
    <n v="0"/>
    <n v="-1"/>
  </r>
  <r>
    <x v="8"/>
    <m/>
    <x v="44"/>
    <x v="1"/>
    <x v="7"/>
    <n v="6.5"/>
    <n v="0"/>
    <n v="0"/>
    <n v="0"/>
    <n v="0"/>
    <n v="0"/>
    <n v="0"/>
    <n v="0"/>
    <n v="0"/>
    <n v="0"/>
    <n v="0"/>
    <x v="1"/>
    <n v="0"/>
    <n v="0"/>
    <n v="0"/>
    <n v="0"/>
    <n v="0"/>
    <n v="0"/>
    <n v="0"/>
    <n v="0"/>
    <n v="0"/>
    <n v="0"/>
    <s v=""/>
    <n v="0"/>
    <n v="0"/>
    <n v="0"/>
    <n v="0"/>
    <n v="0"/>
    <n v="0"/>
    <n v="0"/>
    <n v="0"/>
    <n v="0"/>
    <n v="0"/>
    <n v="0"/>
  </r>
  <r>
    <x v="4"/>
    <s v=""/>
    <x v="20"/>
    <x v="4"/>
    <x v="6"/>
    <n v="7.8"/>
    <n v="0"/>
    <n v="0"/>
    <n v="2"/>
    <n v="0"/>
    <n v="0"/>
    <n v="0"/>
    <n v="0"/>
    <n v="0"/>
    <n v="0"/>
    <n v="0"/>
    <x v="4"/>
    <s v=""/>
    <n v="0"/>
    <n v="0"/>
    <n v="0"/>
    <n v="0"/>
    <n v="0"/>
    <n v="0"/>
    <n v="0"/>
    <n v="0"/>
    <n v="0"/>
    <s v=""/>
    <n v="0"/>
    <n v="0"/>
    <n v="-2"/>
    <n v="0"/>
    <n v="0"/>
    <n v="0"/>
    <n v="0"/>
    <n v="0"/>
    <n v="0"/>
    <n v="-2"/>
    <n v="-2"/>
  </r>
  <r>
    <x v="9"/>
    <s v="Habilitering"/>
    <x v="29"/>
    <x v="35"/>
    <x v="3"/>
    <n v="0.5"/>
    <n v="0"/>
    <n v="0"/>
    <n v="0"/>
    <n v="0"/>
    <n v="0"/>
    <n v="0"/>
    <n v="0"/>
    <n v="0"/>
    <n v="0"/>
    <n v="0"/>
    <x v="4"/>
    <s v=""/>
    <n v="0"/>
    <n v="0"/>
    <n v="0"/>
    <n v="0"/>
    <n v="0"/>
    <n v="0"/>
    <n v="0"/>
    <n v="0"/>
    <n v="0"/>
    <s v=""/>
    <n v="0"/>
    <n v="0"/>
    <n v="0"/>
    <n v="0"/>
    <n v="0"/>
    <n v="0"/>
    <n v="0"/>
    <n v="0"/>
    <n v="0"/>
    <n v="0"/>
    <n v="0"/>
  </r>
  <r>
    <x v="4"/>
    <s v=""/>
    <x v="10"/>
    <x v="13"/>
    <x v="4"/>
    <n v="2"/>
    <n v="0"/>
    <n v="0"/>
    <n v="0"/>
    <n v="0"/>
    <n v="0"/>
    <n v="1"/>
    <n v="0"/>
    <n v="0"/>
    <n v="0"/>
    <n v="0"/>
    <x v="1"/>
    <n v="0"/>
    <n v="0"/>
    <n v="0"/>
    <n v="0"/>
    <n v="0"/>
    <n v="0"/>
    <n v="0"/>
    <n v="0"/>
    <n v="0"/>
    <n v="0"/>
    <n v="0"/>
    <n v="0"/>
    <n v="0"/>
    <n v="0"/>
    <n v="0"/>
    <n v="0"/>
    <n v="-1"/>
    <n v="0"/>
    <n v="0"/>
    <n v="0"/>
    <n v="0"/>
    <n v="-1"/>
  </r>
  <r>
    <x v="4"/>
    <s v=""/>
    <x v="20"/>
    <x v="13"/>
    <x v="9"/>
    <n v="3.75"/>
    <n v="0"/>
    <n v="0"/>
    <n v="0"/>
    <n v="0"/>
    <n v="1"/>
    <n v="1"/>
    <n v="1"/>
    <n v="1"/>
    <n v="0"/>
    <n v="0"/>
    <x v="4"/>
    <s v=""/>
    <n v="0"/>
    <n v="0"/>
    <n v="0"/>
    <n v="0"/>
    <n v="0"/>
    <n v="0"/>
    <n v="0"/>
    <n v="0"/>
    <n v="0"/>
    <s v=""/>
    <n v="0"/>
    <n v="0"/>
    <n v="0"/>
    <n v="0"/>
    <n v="-1"/>
    <n v="-1"/>
    <n v="-1"/>
    <n v="-1"/>
    <n v="0"/>
    <n v="-1"/>
    <n v="-4"/>
  </r>
  <r>
    <x v="8"/>
    <m/>
    <x v="104"/>
    <x v="13"/>
    <x v="3"/>
    <n v="0.2"/>
    <n v="0"/>
    <n v="0"/>
    <n v="0"/>
    <n v="0"/>
    <n v="0"/>
    <n v="0"/>
    <n v="0"/>
    <n v="0"/>
    <n v="0"/>
    <n v="0"/>
    <x v="4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5"/>
    <s v=""/>
    <x v="38"/>
    <x v="36"/>
    <x v="3"/>
    <n v="0.6"/>
    <n v="0"/>
    <n v="0"/>
    <n v="0"/>
    <n v="0"/>
    <n v="1"/>
    <n v="0"/>
    <n v="0"/>
    <n v="0"/>
    <n v="0"/>
    <n v="1"/>
    <x v="1"/>
    <n v="0"/>
    <n v="2"/>
    <n v="0"/>
    <n v="0"/>
    <n v="2"/>
    <n v="0"/>
    <n v="0"/>
    <n v="0"/>
    <n v="0"/>
    <n v="0"/>
    <n v="0"/>
    <n v="2"/>
    <n v="0"/>
    <n v="0"/>
    <n v="2"/>
    <n v="-1"/>
    <n v="0"/>
    <n v="0"/>
    <n v="0"/>
    <n v="0"/>
    <n v="1"/>
    <n v="1"/>
  </r>
  <r>
    <x v="1"/>
    <s v=""/>
    <x v="5"/>
    <x v="22"/>
    <x v="4"/>
    <n v="2"/>
    <n v="0"/>
    <n v="0"/>
    <n v="0"/>
    <n v="0"/>
    <n v="0"/>
    <n v="0"/>
    <n v="0"/>
    <n v="0"/>
    <n v="0"/>
    <n v="2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7"/>
    <s v=""/>
    <x v="27"/>
    <x v="9"/>
    <x v="3"/>
    <n v="1"/>
    <n v="0"/>
    <n v="0"/>
    <n v="0"/>
    <n v="0"/>
    <n v="0"/>
    <n v="0"/>
    <n v="0"/>
    <n v="0"/>
    <n v="0"/>
    <n v="0"/>
    <x v="1"/>
    <n v="0"/>
    <n v="1"/>
    <n v="0"/>
    <n v="0"/>
    <n v="0"/>
    <n v="1"/>
    <n v="0"/>
    <n v="0"/>
    <n v="0"/>
    <n v="0"/>
    <n v="0"/>
    <n v="1"/>
    <n v="0"/>
    <n v="0"/>
    <n v="0"/>
    <n v="1"/>
    <n v="0"/>
    <n v="0"/>
    <n v="0"/>
    <n v="0"/>
    <n v="1"/>
    <n v="1"/>
  </r>
  <r>
    <x v="4"/>
    <s v=""/>
    <x v="105"/>
    <x v="3"/>
    <x v="9"/>
    <n v="4.9000000000000004"/>
    <n v="0"/>
    <n v="0"/>
    <n v="0"/>
    <n v="0"/>
    <n v="0"/>
    <n v="0"/>
    <n v="0"/>
    <n v="0"/>
    <n v="0"/>
    <n v="0"/>
    <x v="2"/>
    <n v="1"/>
    <n v="3"/>
    <n v="0"/>
    <n v="0"/>
    <n v="0"/>
    <n v="1"/>
    <n v="2"/>
    <n v="0"/>
    <n v="0"/>
    <n v="0"/>
    <s v=""/>
    <n v="3"/>
    <n v="0"/>
    <n v="0"/>
    <n v="0"/>
    <n v="1"/>
    <n v="2"/>
    <n v="0"/>
    <n v="0"/>
    <n v="0"/>
    <n v="1"/>
    <n v="3"/>
  </r>
  <r>
    <x v="10"/>
    <s v=""/>
    <x v="3"/>
    <x v="3"/>
    <x v="4"/>
    <n v="0.4"/>
    <n v="0"/>
    <n v="0"/>
    <n v="0"/>
    <n v="0"/>
    <n v="0"/>
    <n v="0"/>
    <n v="0"/>
    <n v="0"/>
    <n v="0"/>
    <n v="0"/>
    <x v="2"/>
    <n v="0.8"/>
    <n v="1"/>
    <n v="0"/>
    <n v="0"/>
    <n v="1"/>
    <n v="0"/>
    <n v="0"/>
    <n v="0"/>
    <n v="0"/>
    <n v="0"/>
    <n v="0"/>
    <n v="1"/>
    <n v="0"/>
    <n v="0"/>
    <n v="1"/>
    <n v="0"/>
    <n v="0"/>
    <n v="0"/>
    <n v="0"/>
    <n v="0"/>
    <n v="1"/>
    <n v="1"/>
  </r>
  <r>
    <x v="8"/>
    <m/>
    <x v="103"/>
    <x v="27"/>
    <x v="23"/>
    <n v="0.1"/>
    <n v="0"/>
    <n v="0"/>
    <n v="0"/>
    <n v="0"/>
    <n v="0"/>
    <n v="0"/>
    <n v="0"/>
    <n v="0"/>
    <n v="0"/>
    <n v="0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4"/>
    <s v=""/>
    <x v="106"/>
    <x v="18"/>
    <x v="23"/>
    <n v="0"/>
    <n v="0"/>
    <n v="0"/>
    <n v="0"/>
    <n v="0"/>
    <n v="0"/>
    <n v="0"/>
    <n v="0"/>
    <n v="0"/>
    <n v="0"/>
    <n v="0"/>
    <x v="4"/>
    <s v=""/>
    <n v="2"/>
    <n v="2"/>
    <n v="0"/>
    <n v="0"/>
    <n v="0"/>
    <n v="0"/>
    <n v="0"/>
    <n v="0"/>
    <n v="0"/>
    <s v=""/>
    <n v="2"/>
    <n v="2"/>
    <n v="0"/>
    <n v="0"/>
    <n v="0"/>
    <n v="0"/>
    <n v="0"/>
    <n v="0"/>
    <n v="0"/>
    <n v="2"/>
    <n v="2"/>
  </r>
  <r>
    <x v="8"/>
    <m/>
    <x v="44"/>
    <x v="5"/>
    <x v="3"/>
    <n v="0.8"/>
    <n v="0"/>
    <n v="0"/>
    <n v="0"/>
    <n v="0"/>
    <n v="0"/>
    <n v="0"/>
    <n v="0"/>
    <n v="0"/>
    <n v="0"/>
    <n v="0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s v=""/>
    <x v="1"/>
    <x v="21"/>
    <x v="3"/>
    <n v="0.2"/>
    <n v="0"/>
    <n v="0"/>
    <n v="0"/>
    <n v="1"/>
    <n v="0"/>
    <n v="0"/>
    <n v="0"/>
    <n v="0"/>
    <n v="0"/>
    <n v="0"/>
    <x v="1"/>
    <n v="0"/>
    <n v="0"/>
    <n v="0"/>
    <n v="0"/>
    <n v="0"/>
    <n v="0"/>
    <n v="0"/>
    <n v="0"/>
    <n v="0"/>
    <n v="0"/>
    <n v="0"/>
    <n v="0"/>
    <n v="0"/>
    <n v="0"/>
    <n v="-1"/>
    <n v="0"/>
    <n v="0"/>
    <n v="0"/>
    <n v="0"/>
    <n v="0"/>
    <n v="-1"/>
    <n v="-1"/>
  </r>
  <r>
    <x v="8"/>
    <m/>
    <x v="104"/>
    <x v="2"/>
    <x v="3"/>
    <n v="0.2"/>
    <n v="0"/>
    <n v="0"/>
    <n v="0"/>
    <n v="0"/>
    <n v="0"/>
    <n v="0"/>
    <n v="0"/>
    <n v="0"/>
    <n v="0"/>
    <n v="0"/>
    <x v="1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s v=""/>
    <x v="3"/>
    <x v="33"/>
    <x v="1"/>
    <n v="3.5"/>
    <n v="0"/>
    <n v="0"/>
    <n v="0"/>
    <n v="0"/>
    <n v="0"/>
    <n v="0"/>
    <n v="0"/>
    <n v="0"/>
    <n v="0"/>
    <n v="1"/>
    <x v="8"/>
    <n v="4.5"/>
    <n v="3"/>
    <n v="0"/>
    <n v="0"/>
    <n v="1"/>
    <n v="1"/>
    <n v="0"/>
    <n v="0"/>
    <n v="0"/>
    <n v="1"/>
    <n v="2"/>
    <n v="3"/>
    <n v="0"/>
    <n v="0"/>
    <n v="1"/>
    <n v="1"/>
    <n v="0"/>
    <n v="0"/>
    <n v="0"/>
    <n v="1"/>
    <n v="2"/>
    <n v="3"/>
  </r>
  <r>
    <x v="2"/>
    <s v=""/>
    <x v="4"/>
    <x v="20"/>
    <x v="1"/>
    <n v="3.4"/>
    <n v="0"/>
    <n v="0"/>
    <n v="0"/>
    <n v="0"/>
    <n v="0"/>
    <n v="0"/>
    <n v="0"/>
    <n v="0"/>
    <n v="0"/>
    <n v="1"/>
    <x v="1"/>
    <n v="0"/>
    <n v="10"/>
    <n v="1"/>
    <n v="1"/>
    <n v="1"/>
    <n v="3"/>
    <n v="4"/>
    <n v="0"/>
    <n v="0"/>
    <n v="0"/>
    <n v="2"/>
    <n v="10"/>
    <n v="1"/>
    <n v="1"/>
    <n v="1"/>
    <n v="3"/>
    <n v="4"/>
    <n v="0"/>
    <n v="0"/>
    <n v="0"/>
    <n v="6"/>
    <n v="10"/>
  </r>
  <r>
    <x v="5"/>
    <s v=""/>
    <x v="16"/>
    <x v="10"/>
    <x v="1"/>
    <n v="4"/>
    <n v="0"/>
    <n v="0"/>
    <n v="0"/>
    <n v="0"/>
    <n v="0"/>
    <n v="0"/>
    <n v="0"/>
    <n v="0"/>
    <n v="0"/>
    <n v="1"/>
    <x v="1"/>
    <s v=""/>
    <n v="3"/>
    <n v="1"/>
    <n v="0"/>
    <n v="1"/>
    <n v="1"/>
    <n v="0"/>
    <n v="0"/>
    <n v="0"/>
    <n v="0"/>
    <n v="0"/>
    <n v="3"/>
    <n v="1"/>
    <n v="0"/>
    <n v="1"/>
    <n v="1"/>
    <n v="0"/>
    <n v="0"/>
    <n v="0"/>
    <n v="0"/>
    <n v="3"/>
    <n v="3"/>
  </r>
  <r>
    <x v="1"/>
    <s v=""/>
    <x v="5"/>
    <x v="1"/>
    <x v="3"/>
    <n v="1"/>
    <n v="0"/>
    <n v="1"/>
    <n v="0"/>
    <n v="0"/>
    <n v="0"/>
    <n v="0"/>
    <n v="0"/>
    <n v="0"/>
    <n v="0"/>
    <n v="0"/>
    <x v="1"/>
    <n v="0"/>
    <n v="0"/>
    <n v="0"/>
    <n v="0"/>
    <n v="0"/>
    <n v="0"/>
    <n v="0"/>
    <n v="0"/>
    <n v="0"/>
    <n v="0"/>
    <n v="1"/>
    <n v="0"/>
    <n v="-1"/>
    <n v="0"/>
    <n v="0"/>
    <n v="0"/>
    <n v="0"/>
    <n v="0"/>
    <n v="0"/>
    <n v="0"/>
    <n v="-1"/>
    <n v="-1"/>
  </r>
  <r>
    <x v="10"/>
    <s v=""/>
    <x v="3"/>
    <x v="4"/>
    <x v="4"/>
    <n v="0.95"/>
    <n v="0"/>
    <n v="0"/>
    <n v="0"/>
    <n v="0"/>
    <n v="0"/>
    <n v="0"/>
    <n v="0"/>
    <n v="0"/>
    <n v="0"/>
    <n v="0"/>
    <x v="0"/>
    <n v="1.75"/>
    <n v="1"/>
    <n v="0"/>
    <n v="1"/>
    <n v="0"/>
    <n v="0"/>
    <n v="0"/>
    <n v="0"/>
    <n v="0"/>
    <n v="0"/>
    <n v="0"/>
    <n v="1"/>
    <n v="0"/>
    <n v="1"/>
    <n v="0"/>
    <n v="0"/>
    <n v="0"/>
    <n v="0"/>
    <n v="0"/>
    <n v="0"/>
    <n v="1"/>
    <n v="1"/>
  </r>
  <r>
    <x v="1"/>
    <s v=""/>
    <x v="5"/>
    <x v="4"/>
    <x v="4"/>
    <n v="1.3"/>
    <n v="0"/>
    <n v="0"/>
    <n v="0"/>
    <n v="0"/>
    <n v="0"/>
    <n v="0"/>
    <n v="0"/>
    <n v="0"/>
    <n v="0"/>
    <n v="0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s v=""/>
    <x v="3"/>
    <x v="4"/>
    <x v="1"/>
    <n v="2.5"/>
    <n v="1"/>
    <n v="0"/>
    <n v="0"/>
    <n v="0"/>
    <n v="0"/>
    <n v="0"/>
    <n v="0"/>
    <n v="0"/>
    <n v="0"/>
    <n v="0"/>
    <x v="2"/>
    <n v="1"/>
    <n v="3"/>
    <n v="0"/>
    <n v="0"/>
    <n v="1"/>
    <n v="2"/>
    <n v="0"/>
    <n v="0"/>
    <n v="0"/>
    <n v="0"/>
    <n v="0"/>
    <n v="3"/>
    <n v="-1"/>
    <n v="0"/>
    <n v="1"/>
    <n v="2"/>
    <n v="0"/>
    <n v="0"/>
    <n v="0"/>
    <n v="0"/>
    <n v="2"/>
    <n v="2"/>
  </r>
  <r>
    <x v="4"/>
    <s v=""/>
    <x v="107"/>
    <x v="4"/>
    <x v="25"/>
    <n v="16"/>
    <n v="0"/>
    <n v="0"/>
    <n v="0"/>
    <n v="0"/>
    <n v="1"/>
    <n v="0"/>
    <n v="0"/>
    <n v="0"/>
    <n v="0"/>
    <n v="0"/>
    <x v="3"/>
    <n v="3"/>
    <n v="5"/>
    <n v="0"/>
    <n v="1"/>
    <n v="1"/>
    <n v="2"/>
    <n v="1"/>
    <n v="0"/>
    <n v="0"/>
    <n v="0"/>
    <m/>
    <n v="5"/>
    <n v="0"/>
    <n v="1"/>
    <n v="1"/>
    <n v="1"/>
    <n v="1"/>
    <n v="0"/>
    <n v="0"/>
    <n v="0"/>
    <n v="3"/>
    <n v="4"/>
  </r>
  <r>
    <x v="5"/>
    <s v=""/>
    <x v="38"/>
    <x v="9"/>
    <x v="19"/>
    <n v="1"/>
    <n v="0"/>
    <n v="0"/>
    <n v="0"/>
    <n v="0"/>
    <n v="0"/>
    <n v="0"/>
    <n v="1"/>
    <n v="0"/>
    <n v="0"/>
    <n v="0"/>
    <x v="1"/>
    <n v="0"/>
    <n v="1"/>
    <n v="0"/>
    <n v="0"/>
    <n v="0"/>
    <n v="0"/>
    <n v="0"/>
    <n v="1"/>
    <n v="0"/>
    <n v="0"/>
    <n v="0"/>
    <n v="1"/>
    <n v="0"/>
    <n v="0"/>
    <n v="0"/>
    <n v="0"/>
    <n v="0"/>
    <n v="0"/>
    <n v="0"/>
    <n v="0"/>
    <n v="0"/>
    <n v="0"/>
  </r>
  <r>
    <x v="4"/>
    <s v=""/>
    <x v="10"/>
    <x v="13"/>
    <x v="19"/>
    <n v="1.4"/>
    <n v="0"/>
    <n v="0"/>
    <n v="0"/>
    <n v="0"/>
    <n v="0"/>
    <n v="0"/>
    <n v="0"/>
    <n v="0"/>
    <n v="1"/>
    <n v="0"/>
    <x v="2"/>
    <n v="1"/>
    <n v="1"/>
    <n v="0"/>
    <n v="1"/>
    <n v="0"/>
    <n v="0"/>
    <n v="0"/>
    <n v="0"/>
    <n v="0"/>
    <n v="0"/>
    <n v="1"/>
    <n v="1"/>
    <n v="0"/>
    <n v="1"/>
    <n v="0"/>
    <n v="0"/>
    <n v="0"/>
    <n v="0"/>
    <n v="0"/>
    <n v="-1"/>
    <n v="1"/>
    <n v="0"/>
  </r>
  <r>
    <x v="8"/>
    <m/>
    <x v="104"/>
    <x v="37"/>
    <x v="3"/>
    <n v="1"/>
    <n v="0"/>
    <n v="0"/>
    <n v="0"/>
    <n v="0"/>
    <n v="0"/>
    <n v="0"/>
    <n v="0"/>
    <n v="0"/>
    <n v="0"/>
    <n v="0"/>
    <x v="1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5"/>
    <s v=""/>
    <x v="38"/>
    <x v="14"/>
    <x v="4"/>
    <n v="1.5"/>
    <n v="0"/>
    <n v="0"/>
    <n v="0"/>
    <n v="0"/>
    <n v="0"/>
    <n v="1"/>
    <n v="0"/>
    <n v="0"/>
    <n v="0"/>
    <n v="0"/>
    <x v="1"/>
    <n v="0"/>
    <n v="2"/>
    <n v="0"/>
    <n v="1"/>
    <n v="0"/>
    <n v="0"/>
    <n v="1"/>
    <n v="0"/>
    <n v="0"/>
    <n v="0"/>
    <n v="0"/>
    <n v="2"/>
    <n v="0"/>
    <n v="1"/>
    <n v="0"/>
    <n v="0"/>
    <n v="0"/>
    <n v="0"/>
    <n v="0"/>
    <n v="0"/>
    <n v="1"/>
    <n v="1"/>
  </r>
  <r>
    <x v="7"/>
    <s v=""/>
    <x v="16"/>
    <x v="4"/>
    <x v="19"/>
    <n v="2"/>
    <n v="0"/>
    <n v="0"/>
    <n v="0"/>
    <n v="0"/>
    <n v="0"/>
    <n v="0"/>
    <n v="1"/>
    <n v="0"/>
    <n v="0"/>
    <n v="0"/>
    <x v="1"/>
    <n v="0"/>
    <n v="0"/>
    <n v="0"/>
    <n v="0"/>
    <n v="0"/>
    <n v="0"/>
    <n v="0"/>
    <n v="0"/>
    <n v="0"/>
    <n v="0"/>
    <n v="1"/>
    <n v="0"/>
    <n v="0"/>
    <n v="0"/>
    <n v="0"/>
    <n v="0"/>
    <n v="0"/>
    <n v="-1"/>
    <n v="0"/>
    <n v="0"/>
    <n v="0"/>
    <n v="-1"/>
  </r>
  <r>
    <x v="0"/>
    <s v=""/>
    <x v="105"/>
    <x v="4"/>
    <x v="14"/>
    <n v="3"/>
    <n v="2"/>
    <n v="1"/>
    <n v="1"/>
    <n v="0"/>
    <n v="0"/>
    <n v="0"/>
    <n v="0"/>
    <n v="0"/>
    <n v="0"/>
    <n v="0"/>
    <x v="0"/>
    <n v="2"/>
    <n v="3"/>
    <n v="0"/>
    <n v="0"/>
    <n v="0"/>
    <n v="2"/>
    <n v="0"/>
    <n v="0"/>
    <n v="0"/>
    <n v="0"/>
    <s v=""/>
    <n v="2"/>
    <n v="-3"/>
    <n v="-1"/>
    <n v="0"/>
    <n v="2"/>
    <n v="0"/>
    <n v="0"/>
    <n v="0"/>
    <n v="0"/>
    <n v="-2"/>
    <n v="-2"/>
  </r>
  <r>
    <x v="6"/>
    <s v=""/>
    <x v="26"/>
    <x v="32"/>
    <x v="4"/>
    <n v="1.8"/>
    <n v="0"/>
    <n v="0"/>
    <n v="0"/>
    <n v="0"/>
    <n v="0"/>
    <n v="0"/>
    <n v="0"/>
    <n v="0"/>
    <n v="0"/>
    <n v="0"/>
    <x v="2"/>
    <n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"/>
    <s v=""/>
    <x v="4"/>
    <x v="33"/>
    <x v="14"/>
    <n v="4.8"/>
    <n v="0"/>
    <n v="0"/>
    <n v="0"/>
    <n v="0"/>
    <n v="0"/>
    <n v="0"/>
    <n v="1"/>
    <n v="0"/>
    <n v="0"/>
    <n v="1"/>
    <x v="2"/>
    <n v="1"/>
    <n v="1"/>
    <n v="1"/>
    <n v="0"/>
    <n v="0"/>
    <n v="0"/>
    <n v="0"/>
    <n v="0"/>
    <n v="0"/>
    <n v="0"/>
    <n v="0"/>
    <n v="1"/>
    <n v="1"/>
    <n v="0"/>
    <n v="0"/>
    <n v="0"/>
    <n v="0"/>
    <n v="-1"/>
    <n v="0"/>
    <n v="0"/>
    <n v="1"/>
    <n v="0"/>
  </r>
  <r>
    <x v="10"/>
    <s v=""/>
    <x v="3"/>
    <x v="1"/>
    <x v="3"/>
    <n v="1"/>
    <n v="0"/>
    <n v="0"/>
    <n v="0"/>
    <n v="0"/>
    <n v="0"/>
    <n v="0"/>
    <n v="0"/>
    <n v="0"/>
    <n v="0"/>
    <n v="0"/>
    <x v="2"/>
    <n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s v=""/>
    <x v="3"/>
    <x v="38"/>
    <x v="4"/>
    <n v="1.4"/>
    <n v="0"/>
    <n v="1"/>
    <n v="1"/>
    <n v="0"/>
    <n v="0"/>
    <n v="0"/>
    <n v="0"/>
    <n v="0"/>
    <n v="0"/>
    <n v="0"/>
    <x v="2"/>
    <n v="1"/>
    <n v="1"/>
    <n v="0"/>
    <n v="1"/>
    <n v="0"/>
    <n v="0"/>
    <n v="0"/>
    <n v="2"/>
    <n v="0"/>
    <n v="0"/>
    <s v=""/>
    <n v="3"/>
    <n v="-1"/>
    <n v="0"/>
    <n v="0"/>
    <n v="0"/>
    <n v="0"/>
    <n v="2"/>
    <n v="0"/>
    <n v="0"/>
    <n v="-1"/>
    <n v="1"/>
  </r>
  <r>
    <x v="4"/>
    <s v=""/>
    <x v="20"/>
    <x v="38"/>
    <x v="14"/>
    <n v="2.9"/>
    <n v="0"/>
    <n v="0"/>
    <n v="1"/>
    <n v="0"/>
    <n v="0"/>
    <n v="0"/>
    <n v="0"/>
    <n v="0"/>
    <n v="0"/>
    <n v="0"/>
    <x v="3"/>
    <n v="3"/>
    <n v="1"/>
    <n v="0"/>
    <n v="0"/>
    <n v="1"/>
    <n v="0"/>
    <n v="0"/>
    <n v="0"/>
    <n v="0"/>
    <n v="0"/>
    <n v="3"/>
    <n v="1"/>
    <n v="0"/>
    <n v="-1"/>
    <n v="1"/>
    <n v="0"/>
    <n v="0"/>
    <n v="0"/>
    <n v="0"/>
    <n v="0"/>
    <n v="0"/>
    <n v="0"/>
  </r>
  <r>
    <x v="7"/>
    <s v=""/>
    <x v="16"/>
    <x v="20"/>
    <x v="9"/>
    <n v="3.5"/>
    <n v="0"/>
    <n v="0"/>
    <n v="0"/>
    <n v="0"/>
    <n v="0"/>
    <n v="0"/>
    <n v="1"/>
    <n v="0"/>
    <n v="1"/>
    <n v="0"/>
    <x v="0"/>
    <n v="2"/>
    <n v="10"/>
    <n v="0"/>
    <n v="3"/>
    <n v="2"/>
    <n v="1"/>
    <n v="2"/>
    <n v="2"/>
    <n v="0"/>
    <n v="0"/>
    <n v="3"/>
    <n v="10"/>
    <n v="0"/>
    <n v="3"/>
    <n v="2"/>
    <n v="1"/>
    <n v="2"/>
    <n v="1"/>
    <n v="0"/>
    <n v="-1"/>
    <n v="6"/>
    <n v="8"/>
  </r>
  <r>
    <x v="2"/>
    <s v=""/>
    <x v="4"/>
    <x v="32"/>
    <x v="3"/>
    <n v="0.5"/>
    <n v="0"/>
    <n v="0"/>
    <n v="0"/>
    <n v="0"/>
    <n v="0"/>
    <n v="0"/>
    <n v="0"/>
    <n v="0"/>
    <n v="0"/>
    <n v="0"/>
    <x v="2"/>
    <n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0"/>
    <s v=""/>
    <x v="3"/>
    <x v="10"/>
    <x v="3"/>
    <n v="0.4"/>
    <n v="0"/>
    <n v="0"/>
    <n v="0"/>
    <n v="0"/>
    <n v="0"/>
    <n v="0"/>
    <n v="0"/>
    <n v="0"/>
    <n v="0"/>
    <n v="0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5"/>
    <s v=""/>
    <x v="38"/>
    <x v="13"/>
    <x v="7"/>
    <n v="5"/>
    <n v="0"/>
    <n v="0"/>
    <n v="1"/>
    <n v="0"/>
    <n v="0"/>
    <n v="1"/>
    <n v="0"/>
    <n v="0"/>
    <n v="0"/>
    <n v="0"/>
    <x v="8"/>
    <n v="5"/>
    <n v="15"/>
    <n v="1"/>
    <n v="5"/>
    <n v="3"/>
    <n v="1"/>
    <n v="2"/>
    <n v="3"/>
    <n v="0"/>
    <n v="0"/>
    <n v="0"/>
    <n v="15"/>
    <n v="1"/>
    <n v="4"/>
    <n v="3"/>
    <n v="1"/>
    <n v="1"/>
    <n v="3"/>
    <n v="0"/>
    <n v="0"/>
    <n v="9"/>
    <n v="13"/>
  </r>
  <r>
    <x v="1"/>
    <s v=""/>
    <x v="3"/>
    <x v="39"/>
    <x v="4"/>
    <n v="2"/>
    <n v="0"/>
    <n v="0"/>
    <n v="0"/>
    <n v="0"/>
    <n v="0"/>
    <n v="0"/>
    <n v="0"/>
    <n v="0"/>
    <n v="0"/>
    <n v="1"/>
    <x v="1"/>
    <n v="0"/>
    <n v="0"/>
    <n v="0"/>
    <n v="0"/>
    <n v="0"/>
    <n v="0"/>
    <n v="0"/>
    <n v="0"/>
    <n v="0"/>
    <n v="0"/>
    <s v=""/>
    <n v="0"/>
    <n v="0"/>
    <n v="0"/>
    <n v="0"/>
    <n v="0"/>
    <n v="0"/>
    <n v="0"/>
    <n v="0"/>
    <n v="0"/>
    <n v="0"/>
    <n v="0"/>
  </r>
  <r>
    <x v="6"/>
    <s v=""/>
    <x v="26"/>
    <x v="38"/>
    <x v="19"/>
    <n v="2"/>
    <n v="0"/>
    <n v="0"/>
    <n v="0"/>
    <n v="0"/>
    <n v="0"/>
    <n v="0"/>
    <n v="0"/>
    <n v="0"/>
    <n v="0"/>
    <n v="0"/>
    <x v="1"/>
    <n v="0"/>
    <n v="2"/>
    <n v="1"/>
    <n v="1"/>
    <n v="0"/>
    <n v="0"/>
    <n v="0"/>
    <n v="0"/>
    <n v="0"/>
    <n v="0"/>
    <n v="0"/>
    <n v="2"/>
    <n v="1"/>
    <n v="1"/>
    <n v="0"/>
    <n v="0"/>
    <n v="0"/>
    <n v="0"/>
    <n v="0"/>
    <n v="0"/>
    <n v="2"/>
    <n v="2"/>
  </r>
  <r>
    <x v="5"/>
    <s v=""/>
    <x v="16"/>
    <x v="38"/>
    <x v="24"/>
    <n v="6"/>
    <n v="0"/>
    <n v="0"/>
    <n v="0"/>
    <n v="0"/>
    <n v="1"/>
    <n v="0"/>
    <n v="1"/>
    <n v="0"/>
    <n v="1"/>
    <n v="0"/>
    <x v="1"/>
    <s v=""/>
    <n v="2"/>
    <n v="0"/>
    <n v="0"/>
    <n v="0"/>
    <n v="0"/>
    <n v="0"/>
    <n v="0"/>
    <n v="2"/>
    <n v="0"/>
    <n v="0"/>
    <n v="2"/>
    <n v="0"/>
    <n v="0"/>
    <n v="0"/>
    <n v="-1"/>
    <n v="0"/>
    <n v="-1"/>
    <n v="2"/>
    <n v="-1"/>
    <n v="-1"/>
    <n v="-1"/>
  </r>
  <r>
    <x v="4"/>
    <s v=""/>
    <x v="108"/>
    <x v="38"/>
    <x v="26"/>
    <n v="18"/>
    <n v="1"/>
    <n v="1"/>
    <n v="2"/>
    <n v="1"/>
    <n v="0"/>
    <n v="0"/>
    <n v="3"/>
    <n v="0"/>
    <n v="0"/>
    <n v="1"/>
    <x v="9"/>
    <n v="4"/>
    <n v="13"/>
    <n v="3"/>
    <n v="1"/>
    <n v="2"/>
    <n v="3"/>
    <n v="1"/>
    <n v="1"/>
    <n v="1"/>
    <n v="1"/>
    <m/>
    <n v="13"/>
    <n v="1"/>
    <n v="-1"/>
    <n v="1"/>
    <n v="3"/>
    <n v="1"/>
    <n v="-2"/>
    <n v="1"/>
    <n v="1"/>
    <n v="4"/>
    <n v="5"/>
  </r>
  <r>
    <x v="0"/>
    <s v=""/>
    <x v="100"/>
    <x v="38"/>
    <x v="24"/>
    <n v="4"/>
    <n v="1"/>
    <n v="0"/>
    <n v="0"/>
    <n v="0"/>
    <n v="0"/>
    <n v="0"/>
    <n v="0"/>
    <n v="0"/>
    <n v="0"/>
    <n v="0"/>
    <x v="3"/>
    <n v="2.5"/>
    <n v="3"/>
    <n v="0"/>
    <n v="2"/>
    <n v="0"/>
    <n v="0"/>
    <n v="0"/>
    <n v="1"/>
    <n v="1"/>
    <n v="0"/>
    <n v="2"/>
    <n v="4"/>
    <n v="-1"/>
    <n v="2"/>
    <n v="0"/>
    <n v="0"/>
    <n v="0"/>
    <n v="1"/>
    <n v="1"/>
    <n v="0"/>
    <n v="1"/>
    <n v="3"/>
  </r>
  <r>
    <x v="10"/>
    <s v=""/>
    <x v="3"/>
    <x v="25"/>
    <x v="3"/>
    <n v="0.75"/>
    <n v="0"/>
    <n v="0"/>
    <n v="0"/>
    <n v="0"/>
    <n v="0"/>
    <n v="0"/>
    <n v="0"/>
    <n v="0"/>
    <n v="0"/>
    <n v="1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s v=""/>
    <x v="3"/>
    <x v="40"/>
    <x v="3"/>
    <n v="0.5"/>
    <n v="0"/>
    <n v="0"/>
    <n v="0"/>
    <n v="0"/>
    <n v="0"/>
    <n v="0"/>
    <n v="0"/>
    <n v="0"/>
    <n v="0"/>
    <n v="0"/>
    <x v="0"/>
    <n v="1.2"/>
    <n v="1"/>
    <n v="0"/>
    <n v="0"/>
    <n v="1"/>
    <n v="0"/>
    <n v="0"/>
    <n v="0"/>
    <n v="0"/>
    <n v="0"/>
    <n v="1"/>
    <n v="1"/>
    <n v="0"/>
    <n v="0"/>
    <n v="1"/>
    <n v="0"/>
    <n v="0"/>
    <n v="0"/>
    <n v="0"/>
    <n v="0"/>
    <n v="1"/>
    <n v="1"/>
  </r>
  <r>
    <x v="6"/>
    <s v=""/>
    <x v="26"/>
    <x v="40"/>
    <x v="4"/>
    <n v="1.5"/>
    <n v="0"/>
    <n v="0"/>
    <n v="0"/>
    <n v="1"/>
    <n v="0"/>
    <n v="0"/>
    <n v="0"/>
    <n v="0"/>
    <n v="0"/>
    <n v="0"/>
    <x v="2"/>
    <n v="1"/>
    <n v="2"/>
    <n v="1"/>
    <n v="0"/>
    <n v="1"/>
    <n v="0"/>
    <n v="0"/>
    <n v="0"/>
    <n v="0"/>
    <n v="0"/>
    <n v="0"/>
    <n v="2"/>
    <n v="1"/>
    <n v="0"/>
    <n v="0"/>
    <n v="0"/>
    <n v="0"/>
    <n v="0"/>
    <n v="0"/>
    <n v="0"/>
    <n v="1"/>
    <n v="1"/>
  </r>
  <r>
    <x v="2"/>
    <s v=""/>
    <x v="4"/>
    <x v="2"/>
    <x v="3"/>
    <n v="1"/>
    <n v="0"/>
    <n v="0"/>
    <n v="0"/>
    <n v="1"/>
    <n v="0"/>
    <n v="0"/>
    <n v="0"/>
    <n v="0"/>
    <n v="0"/>
    <n v="0"/>
    <x v="2"/>
    <n v="1"/>
    <n v="0"/>
    <n v="0"/>
    <n v="0"/>
    <n v="0"/>
    <n v="0"/>
    <n v="0"/>
    <n v="0"/>
    <n v="0"/>
    <n v="0"/>
    <n v="0"/>
    <n v="0"/>
    <n v="0"/>
    <n v="0"/>
    <n v="-1"/>
    <n v="0"/>
    <n v="0"/>
    <n v="0"/>
    <n v="0"/>
    <n v="0"/>
    <n v="-1"/>
    <n v="-1"/>
  </r>
  <r>
    <x v="5"/>
    <s v=""/>
    <x v="16"/>
    <x v="39"/>
    <x v="14"/>
    <n v="4"/>
    <n v="0"/>
    <n v="0"/>
    <n v="0"/>
    <n v="0"/>
    <n v="1"/>
    <n v="0"/>
    <n v="0"/>
    <n v="0"/>
    <n v="0"/>
    <n v="0"/>
    <x v="2"/>
    <s v=""/>
    <n v="2"/>
    <n v="0"/>
    <n v="0"/>
    <n v="0"/>
    <n v="0"/>
    <n v="0"/>
    <n v="1"/>
    <n v="1"/>
    <n v="0"/>
    <n v="1"/>
    <n v="2"/>
    <n v="0"/>
    <n v="0"/>
    <n v="0"/>
    <n v="-1"/>
    <n v="0"/>
    <n v="1"/>
    <n v="1"/>
    <n v="0"/>
    <n v="-1"/>
    <n v="1"/>
  </r>
  <r>
    <x v="10"/>
    <s v=""/>
    <x v="3"/>
    <x v="33"/>
    <x v="1"/>
    <n v="2.9"/>
    <n v="0"/>
    <n v="0"/>
    <n v="0"/>
    <n v="0"/>
    <n v="0"/>
    <n v="0"/>
    <n v="1"/>
    <n v="0"/>
    <n v="0"/>
    <n v="1"/>
    <x v="0"/>
    <n v="1.8"/>
    <n v="1"/>
    <n v="0"/>
    <n v="0"/>
    <n v="0"/>
    <n v="0"/>
    <n v="0"/>
    <n v="1"/>
    <n v="0"/>
    <n v="0"/>
    <n v="0"/>
    <n v="1"/>
    <n v="0"/>
    <n v="0"/>
    <n v="0"/>
    <n v="0"/>
    <n v="0"/>
    <n v="0"/>
    <n v="0"/>
    <n v="0"/>
    <n v="0"/>
    <n v="0"/>
  </r>
  <r>
    <x v="7"/>
    <s v=""/>
    <x v="16"/>
    <x v="33"/>
    <x v="14"/>
    <n v="4"/>
    <n v="0"/>
    <n v="1"/>
    <n v="0"/>
    <n v="1"/>
    <n v="0"/>
    <n v="1"/>
    <n v="0"/>
    <n v="0"/>
    <n v="0"/>
    <n v="0"/>
    <x v="0"/>
    <n v="2"/>
    <n v="3"/>
    <n v="0"/>
    <n v="0"/>
    <n v="2"/>
    <n v="1"/>
    <n v="0"/>
    <n v="0"/>
    <n v="0"/>
    <n v="0"/>
    <n v="0"/>
    <n v="3"/>
    <n v="-1"/>
    <n v="0"/>
    <n v="1"/>
    <n v="1"/>
    <n v="-1"/>
    <n v="0"/>
    <n v="0"/>
    <n v="0"/>
    <n v="1"/>
    <n v="0"/>
  </r>
  <r>
    <x v="6"/>
    <s v=""/>
    <x v="26"/>
    <x v="24"/>
    <x v="1"/>
    <n v="3.5"/>
    <n v="0"/>
    <n v="0"/>
    <n v="0"/>
    <n v="0"/>
    <n v="0"/>
    <n v="0"/>
    <n v="0"/>
    <n v="0"/>
    <n v="0"/>
    <n v="0"/>
    <x v="2"/>
    <n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s v=""/>
    <x v="109"/>
    <x v="41"/>
    <x v="8"/>
    <n v="8.0500000000000007"/>
    <n v="0"/>
    <n v="1"/>
    <n v="1"/>
    <n v="1"/>
    <n v="0"/>
    <n v="1"/>
    <n v="0"/>
    <n v="0"/>
    <n v="0"/>
    <n v="0"/>
    <x v="0"/>
    <n v="1.95"/>
    <n v="3"/>
    <n v="0"/>
    <n v="1"/>
    <n v="1"/>
    <n v="1"/>
    <n v="0"/>
    <n v="0"/>
    <n v="0"/>
    <n v="0"/>
    <m/>
    <n v="3"/>
    <n v="-1"/>
    <n v="0"/>
    <n v="0"/>
    <n v="1"/>
    <n v="-1"/>
    <n v="0"/>
    <n v="0"/>
    <n v="0"/>
    <n v="0"/>
    <n v="-1"/>
  </r>
  <r>
    <x v="4"/>
    <s v=""/>
    <x v="110"/>
    <x v="41"/>
    <x v="25"/>
    <n v="13.75"/>
    <n v="0"/>
    <n v="0"/>
    <n v="1"/>
    <n v="1"/>
    <n v="0"/>
    <n v="0"/>
    <n v="1"/>
    <n v="0"/>
    <n v="0"/>
    <n v="2"/>
    <x v="1"/>
    <s v=""/>
    <n v="10"/>
    <n v="2"/>
    <n v="2"/>
    <n v="2"/>
    <n v="2"/>
    <n v="1"/>
    <n v="1"/>
    <n v="0"/>
    <n v="0"/>
    <m/>
    <n v="10"/>
    <n v="2"/>
    <n v="1"/>
    <n v="1"/>
    <n v="2"/>
    <n v="1"/>
    <n v="0"/>
    <n v="0"/>
    <n v="0"/>
    <n v="6"/>
    <n v="7"/>
  </r>
  <r>
    <x v="6"/>
    <s v=""/>
    <x v="26"/>
    <x v="26"/>
    <x v="11"/>
    <n v="8"/>
    <n v="0"/>
    <n v="0"/>
    <n v="0"/>
    <n v="0"/>
    <n v="0"/>
    <n v="1"/>
    <n v="0"/>
    <n v="0"/>
    <n v="0"/>
    <n v="0"/>
    <x v="1"/>
    <n v="0"/>
    <n v="0"/>
    <n v="0"/>
    <n v="0"/>
    <n v="0"/>
    <n v="0"/>
    <n v="0"/>
    <n v="0"/>
    <n v="0"/>
    <n v="0"/>
    <n v="0"/>
    <n v="0"/>
    <n v="0"/>
    <n v="0"/>
    <n v="0"/>
    <n v="0"/>
    <n v="-1"/>
    <n v="0"/>
    <n v="0"/>
    <n v="0"/>
    <n v="0"/>
    <n v="-1"/>
  </r>
  <r>
    <x v="5"/>
    <s v=""/>
    <x v="16"/>
    <x v="40"/>
    <x v="1"/>
    <n v="2.9"/>
    <n v="0"/>
    <n v="0"/>
    <n v="1"/>
    <n v="0"/>
    <n v="0"/>
    <n v="0"/>
    <n v="1"/>
    <n v="0"/>
    <n v="0"/>
    <n v="0"/>
    <x v="0"/>
    <s v=""/>
    <n v="1"/>
    <n v="0"/>
    <n v="0"/>
    <n v="0"/>
    <n v="0"/>
    <n v="0"/>
    <n v="1"/>
    <n v="0"/>
    <n v="0"/>
    <n v="1"/>
    <n v="1"/>
    <n v="0"/>
    <n v="-1"/>
    <n v="0"/>
    <n v="0"/>
    <n v="0"/>
    <n v="0"/>
    <n v="0"/>
    <n v="0"/>
    <n v="-1"/>
    <n v="-1"/>
  </r>
  <r>
    <x v="10"/>
    <s v=""/>
    <x v="3"/>
    <x v="21"/>
    <x v="3"/>
    <n v="1"/>
    <n v="0"/>
    <n v="0"/>
    <n v="0"/>
    <n v="0"/>
    <n v="0"/>
    <n v="0"/>
    <n v="0"/>
    <n v="0"/>
    <n v="0"/>
    <n v="0"/>
    <x v="2"/>
    <n v="0.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s v=""/>
    <x v="3"/>
    <x v="1"/>
    <x v="4"/>
    <n v="1.5"/>
    <n v="0"/>
    <n v="0"/>
    <n v="0"/>
    <n v="0"/>
    <n v="0"/>
    <n v="0"/>
    <n v="0"/>
    <n v="0"/>
    <n v="0"/>
    <n v="0"/>
    <x v="1"/>
    <s v=""/>
    <n v="1"/>
    <n v="0"/>
    <n v="1"/>
    <n v="0"/>
    <n v="0"/>
    <n v="0"/>
    <n v="0"/>
    <n v="0"/>
    <n v="0"/>
    <s v=""/>
    <n v="1"/>
    <n v="0"/>
    <n v="1"/>
    <n v="0"/>
    <n v="0"/>
    <n v="0"/>
    <n v="0"/>
    <n v="0"/>
    <n v="0"/>
    <n v="1"/>
    <n v="1"/>
  </r>
  <r>
    <x v="6"/>
    <s v=""/>
    <x v="26"/>
    <x v="42"/>
    <x v="9"/>
    <n v="3.6"/>
    <n v="0"/>
    <n v="1"/>
    <n v="0"/>
    <n v="0"/>
    <n v="0"/>
    <n v="0"/>
    <n v="0"/>
    <n v="0"/>
    <n v="0"/>
    <n v="0"/>
    <x v="1"/>
    <n v="0"/>
    <n v="0"/>
    <n v="0"/>
    <n v="0"/>
    <n v="0"/>
    <n v="0"/>
    <n v="0"/>
    <n v="0"/>
    <n v="0"/>
    <n v="0"/>
    <n v="0"/>
    <n v="0"/>
    <n v="-1"/>
    <n v="0"/>
    <n v="0"/>
    <n v="0"/>
    <n v="0"/>
    <n v="0"/>
    <n v="0"/>
    <n v="0"/>
    <n v="-1"/>
    <n v="-1"/>
  </r>
  <r>
    <x v="10"/>
    <s v=""/>
    <x v="3"/>
    <x v="5"/>
    <x v="14"/>
    <n v="4.5"/>
    <n v="0"/>
    <n v="0"/>
    <n v="0"/>
    <n v="1"/>
    <n v="0"/>
    <n v="0"/>
    <n v="0"/>
    <n v="2"/>
    <n v="0"/>
    <n v="0"/>
    <x v="2"/>
    <n v="1"/>
    <n v="1"/>
    <n v="0"/>
    <n v="0"/>
    <n v="0"/>
    <n v="1"/>
    <n v="0"/>
    <n v="0"/>
    <n v="0"/>
    <n v="0"/>
    <n v="1"/>
    <n v="1"/>
    <n v="0"/>
    <n v="0"/>
    <n v="-1"/>
    <n v="1"/>
    <n v="0"/>
    <n v="0"/>
    <n v="-2"/>
    <n v="0"/>
    <n v="0"/>
    <n v="-2"/>
  </r>
  <r>
    <x v="6"/>
    <s v=""/>
    <x v="26"/>
    <x v="27"/>
    <x v="1"/>
    <n v="1"/>
    <n v="0"/>
    <n v="0"/>
    <n v="0"/>
    <n v="0"/>
    <n v="0"/>
    <n v="0"/>
    <n v="0"/>
    <n v="0"/>
    <n v="0"/>
    <n v="0"/>
    <x v="1"/>
    <n v="0"/>
    <n v="0"/>
    <n v="0"/>
    <n v="0"/>
    <n v="0"/>
    <n v="0"/>
    <n v="0"/>
    <n v="0"/>
    <n v="0"/>
    <n v="0"/>
    <s v=""/>
    <n v="0"/>
    <n v="0"/>
    <n v="0"/>
    <n v="0"/>
    <n v="0"/>
    <n v="0"/>
    <n v="0"/>
    <n v="0"/>
    <n v="0"/>
    <n v="0"/>
    <n v="0"/>
  </r>
  <r>
    <x v="6"/>
    <s v=""/>
    <x v="26"/>
    <x v="8"/>
    <x v="3"/>
    <n v="1"/>
    <n v="0"/>
    <n v="0"/>
    <n v="0"/>
    <n v="1"/>
    <n v="0"/>
    <n v="0"/>
    <n v="0"/>
    <n v="0"/>
    <n v="0"/>
    <n v="0"/>
    <x v="1"/>
    <n v="0"/>
    <n v="0"/>
    <n v="0"/>
    <n v="0"/>
    <n v="0"/>
    <n v="0"/>
    <n v="0"/>
    <n v="0"/>
    <n v="0"/>
    <n v="0"/>
    <n v="0"/>
    <n v="0"/>
    <n v="0"/>
    <n v="0"/>
    <n v="-1"/>
    <n v="0"/>
    <n v="0"/>
    <n v="0"/>
    <n v="0"/>
    <n v="0"/>
    <n v="-1"/>
    <n v="-1"/>
  </r>
  <r>
    <x v="6"/>
    <s v=""/>
    <x v="26"/>
    <x v="2"/>
    <x v="3"/>
    <n v="1"/>
    <n v="0"/>
    <n v="0"/>
    <n v="0"/>
    <n v="0"/>
    <n v="0"/>
    <n v="0"/>
    <n v="0"/>
    <n v="0"/>
    <n v="0"/>
    <n v="0"/>
    <x v="1"/>
    <n v="0"/>
    <n v="0"/>
    <n v="0"/>
    <n v="0"/>
    <n v="0"/>
    <n v="0"/>
    <n v="0"/>
    <n v="0"/>
    <n v="0"/>
    <n v="0"/>
    <s v=""/>
    <n v="0"/>
    <n v="0"/>
    <n v="0"/>
    <n v="0"/>
    <n v="0"/>
    <n v="0"/>
    <n v="0"/>
    <n v="0"/>
    <n v="0"/>
    <n v="0"/>
    <n v="0"/>
  </r>
  <r>
    <x v="11"/>
    <s v="Vårdcentral"/>
    <x v="111"/>
    <x v="22"/>
    <x v="27"/>
    <n v="306"/>
    <n v="17"/>
    <n v="7"/>
    <n v="16"/>
    <n v="6"/>
    <n v="8"/>
    <n v="19"/>
    <n v="10"/>
    <n v="11"/>
    <n v="10"/>
    <n v="24"/>
    <x v="10"/>
    <n v="276"/>
    <n v="267"/>
    <n v="60"/>
    <n v="43"/>
    <n v="43"/>
    <n v="54"/>
    <n v="46"/>
    <n v="13"/>
    <n v="4"/>
    <n v="0"/>
    <m/>
    <n v="263"/>
    <n v="36"/>
    <n v="27"/>
    <n v="37"/>
    <n v="46"/>
    <n v="27"/>
    <n v="3"/>
    <n v="-7"/>
    <n v="-10"/>
    <n v="146"/>
    <n v="159"/>
  </r>
  <r>
    <x v="4"/>
    <s v=""/>
    <x v="49"/>
    <x v="27"/>
    <x v="28"/>
    <n v="39"/>
    <n v="7"/>
    <n v="3"/>
    <n v="2"/>
    <n v="1"/>
    <n v="1"/>
    <n v="1"/>
    <n v="0"/>
    <n v="1"/>
    <n v="1"/>
    <n v="0"/>
    <x v="11"/>
    <n v="14"/>
    <n v="21"/>
    <n v="4"/>
    <n v="4"/>
    <n v="4"/>
    <n v="2"/>
    <n v="4"/>
    <n v="1"/>
    <n v="1"/>
    <n v="1"/>
    <m/>
    <n v="21"/>
    <n v="-6"/>
    <n v="2"/>
    <n v="3"/>
    <n v="1"/>
    <n v="3"/>
    <n v="1"/>
    <n v="0"/>
    <n v="0"/>
    <n v="0"/>
    <n v="4"/>
  </r>
  <r>
    <x v="4"/>
    <s v=""/>
    <x v="112"/>
    <x v="8"/>
    <x v="29"/>
    <n v="85"/>
    <n v="4"/>
    <n v="3"/>
    <n v="0"/>
    <n v="1"/>
    <n v="2"/>
    <n v="0"/>
    <n v="2"/>
    <n v="2"/>
    <n v="3"/>
    <n v="2"/>
    <x v="4"/>
    <s v=""/>
    <n v="14"/>
    <n v="2"/>
    <n v="2"/>
    <n v="4"/>
    <n v="3"/>
    <n v="3"/>
    <n v="0"/>
    <n v="0"/>
    <n v="0"/>
    <m/>
    <n v="14"/>
    <n v="-5"/>
    <n v="2"/>
    <n v="3"/>
    <n v="1"/>
    <n v="3"/>
    <n v="-2"/>
    <n v="-2"/>
    <n v="-3"/>
    <n v="1"/>
    <n v="-3"/>
  </r>
  <r>
    <x v="4"/>
    <s v=""/>
    <x v="12"/>
    <x v="41"/>
    <x v="19"/>
    <n v="1.8"/>
    <n v="0"/>
    <n v="1"/>
    <n v="1"/>
    <n v="0"/>
    <n v="0"/>
    <n v="0"/>
    <n v="0"/>
    <n v="0"/>
    <n v="0"/>
    <n v="0"/>
    <x v="1"/>
    <s v=""/>
    <n v="0"/>
    <n v="0"/>
    <n v="0"/>
    <n v="0"/>
    <n v="0"/>
    <n v="0"/>
    <n v="0"/>
    <n v="0"/>
    <n v="0"/>
    <n v="0"/>
    <n v="0"/>
    <n v="-1"/>
    <n v="-1"/>
    <n v="0"/>
    <n v="0"/>
    <n v="0"/>
    <n v="0"/>
    <n v="0"/>
    <n v="0"/>
    <n v="-2"/>
    <n v="-2"/>
  </r>
  <r>
    <x v="10"/>
    <s v=""/>
    <x v="113"/>
    <x v="26"/>
    <x v="1"/>
    <n v="2.75"/>
    <n v="4"/>
    <n v="0"/>
    <n v="0"/>
    <n v="0"/>
    <n v="0"/>
    <n v="0"/>
    <n v="1"/>
    <n v="0"/>
    <n v="0"/>
    <n v="0"/>
    <x v="9"/>
    <n v="4"/>
    <n v="0"/>
    <n v="0"/>
    <n v="0"/>
    <n v="0"/>
    <n v="0"/>
    <n v="0"/>
    <n v="0"/>
    <n v="0"/>
    <n v="0"/>
    <m/>
    <n v="0"/>
    <n v="-4"/>
    <n v="0"/>
    <n v="0"/>
    <n v="0"/>
    <n v="0"/>
    <n v="-1"/>
    <n v="0"/>
    <n v="0"/>
    <n v="-4"/>
    <n v="-5"/>
  </r>
  <r>
    <x v="4"/>
    <s v=""/>
    <x v="19"/>
    <x v="42"/>
    <x v="30"/>
    <n v="31.5"/>
    <n v="4"/>
    <n v="2"/>
    <n v="0"/>
    <n v="1"/>
    <n v="2"/>
    <n v="0"/>
    <n v="2"/>
    <n v="1"/>
    <n v="0"/>
    <n v="0"/>
    <x v="1"/>
    <n v="0"/>
    <n v="13"/>
    <n v="2"/>
    <n v="2"/>
    <n v="3"/>
    <n v="2"/>
    <n v="4"/>
    <n v="0"/>
    <n v="0"/>
    <n v="0"/>
    <n v="0"/>
    <n v="13"/>
    <n v="-4"/>
    <n v="2"/>
    <n v="2"/>
    <n v="0"/>
    <n v="4"/>
    <n v="-2"/>
    <n v="-1"/>
    <n v="0"/>
    <n v="0"/>
    <n v="1"/>
  </r>
  <r>
    <x v="4"/>
    <s v=""/>
    <x v="114"/>
    <x v="23"/>
    <x v="31"/>
    <n v="46.85"/>
    <n v="3"/>
    <n v="4"/>
    <n v="4"/>
    <n v="1"/>
    <n v="0"/>
    <n v="1"/>
    <n v="3"/>
    <n v="1"/>
    <n v="1"/>
    <n v="3"/>
    <x v="12"/>
    <n v="49"/>
    <n v="35"/>
    <n v="3"/>
    <n v="5"/>
    <n v="5"/>
    <n v="9"/>
    <n v="11"/>
    <n v="2"/>
    <n v="0"/>
    <n v="0"/>
    <m/>
    <n v="35"/>
    <n v="-4"/>
    <n v="1"/>
    <n v="4"/>
    <n v="9"/>
    <n v="10"/>
    <n v="-1"/>
    <n v="-1"/>
    <n v="-1"/>
    <n v="10"/>
    <n v="17"/>
  </r>
  <r>
    <x v="4"/>
    <s v=""/>
    <x v="115"/>
    <x v="20"/>
    <x v="32"/>
    <n v="21.5"/>
    <n v="3"/>
    <n v="1"/>
    <n v="2"/>
    <n v="0"/>
    <n v="0"/>
    <n v="0"/>
    <n v="0"/>
    <n v="0"/>
    <n v="0"/>
    <n v="4"/>
    <x v="13"/>
    <n v="4"/>
    <n v="0"/>
    <n v="0"/>
    <n v="0"/>
    <n v="0"/>
    <n v="0"/>
    <n v="0"/>
    <n v="0"/>
    <n v="0"/>
    <n v="0"/>
    <m/>
    <n v="0"/>
    <n v="-4"/>
    <n v="-2"/>
    <n v="0"/>
    <n v="0"/>
    <n v="0"/>
    <n v="0"/>
    <n v="0"/>
    <n v="0"/>
    <n v="-6"/>
    <n v="-6"/>
  </r>
  <r>
    <x v="4"/>
    <s v=""/>
    <x v="106"/>
    <x v="26"/>
    <x v="33"/>
    <n v="40"/>
    <n v="3"/>
    <n v="0"/>
    <n v="0"/>
    <n v="0"/>
    <n v="0"/>
    <n v="1"/>
    <n v="1"/>
    <n v="0"/>
    <n v="2"/>
    <n v="2"/>
    <x v="4"/>
    <s v=""/>
    <n v="25"/>
    <n v="2"/>
    <n v="5"/>
    <n v="7"/>
    <n v="1"/>
    <n v="3"/>
    <n v="7"/>
    <n v="0"/>
    <n v="0"/>
    <s v=""/>
    <n v="25"/>
    <n v="-1"/>
    <n v="5"/>
    <n v="7"/>
    <n v="1"/>
    <n v="2"/>
    <n v="6"/>
    <n v="0"/>
    <n v="-2"/>
    <n v="12"/>
    <n v="18"/>
  </r>
  <r>
    <x v="9"/>
    <s v="Psykiatri"/>
    <x v="116"/>
    <x v="21"/>
    <x v="8"/>
    <n v="8.8000000000000007"/>
    <n v="2"/>
    <n v="1"/>
    <n v="0"/>
    <n v="0"/>
    <n v="0"/>
    <n v="0"/>
    <n v="0"/>
    <n v="0"/>
    <n v="0"/>
    <n v="1"/>
    <x v="2"/>
    <n v="1"/>
    <n v="2"/>
    <n v="0"/>
    <n v="1"/>
    <n v="0"/>
    <n v="0"/>
    <n v="0"/>
    <n v="1"/>
    <n v="0"/>
    <n v="0"/>
    <m/>
    <n v="2"/>
    <n v="-3"/>
    <n v="1"/>
    <n v="0"/>
    <n v="0"/>
    <n v="0"/>
    <n v="1"/>
    <n v="0"/>
    <n v="0"/>
    <n v="-2"/>
    <n v="-1"/>
  </r>
  <r>
    <x v="8"/>
    <m/>
    <x v="42"/>
    <x v="22"/>
    <x v="7"/>
    <n v="5.0999999999999996"/>
    <n v="2"/>
    <n v="1"/>
    <n v="0"/>
    <n v="0"/>
    <n v="0"/>
    <n v="0"/>
    <n v="0"/>
    <n v="0"/>
    <n v="0"/>
    <n v="1"/>
    <x v="1"/>
    <n v="0"/>
    <n v="1"/>
    <n v="0"/>
    <n v="0"/>
    <n v="1"/>
    <n v="0"/>
    <n v="0"/>
    <n v="0"/>
    <n v="0"/>
    <n v="0"/>
    <m/>
    <n v="1"/>
    <n v="-3"/>
    <n v="0"/>
    <n v="1"/>
    <n v="0"/>
    <n v="0"/>
    <n v="0"/>
    <n v="0"/>
    <n v="0"/>
    <n v="-2"/>
    <n v="-2"/>
  </r>
  <r>
    <x v="8"/>
    <m/>
    <x v="117"/>
    <x v="22"/>
    <x v="8"/>
    <n v="6.8"/>
    <n v="2"/>
    <n v="0"/>
    <n v="0"/>
    <n v="0"/>
    <n v="0"/>
    <n v="0"/>
    <n v="0"/>
    <n v="0"/>
    <n v="0"/>
    <n v="0"/>
    <x v="1"/>
    <n v="0"/>
    <n v="5"/>
    <n v="0"/>
    <n v="1"/>
    <n v="1"/>
    <n v="1"/>
    <n v="2"/>
    <n v="0"/>
    <n v="0"/>
    <n v="0"/>
    <m/>
    <n v="5"/>
    <n v="-2"/>
    <n v="1"/>
    <n v="1"/>
    <n v="1"/>
    <n v="2"/>
    <n v="0"/>
    <n v="0"/>
    <n v="0"/>
    <n v="1"/>
    <n v="3"/>
  </r>
  <r>
    <x v="8"/>
    <m/>
    <x v="118"/>
    <x v="22"/>
    <x v="19"/>
    <n v="2.38"/>
    <n v="2"/>
    <n v="0"/>
    <n v="0"/>
    <n v="0"/>
    <n v="0"/>
    <n v="0"/>
    <n v="0"/>
    <n v="0"/>
    <n v="0"/>
    <n v="0"/>
    <x v="4"/>
    <s v=""/>
    <n v="1"/>
    <n v="1"/>
    <n v="0"/>
    <n v="0"/>
    <n v="0"/>
    <n v="0"/>
    <n v="0"/>
    <n v="0"/>
    <n v="0"/>
    <m/>
    <n v="1"/>
    <n v="-1"/>
    <n v="0"/>
    <n v="0"/>
    <n v="0"/>
    <n v="0"/>
    <n v="0"/>
    <n v="0"/>
    <n v="0"/>
    <n v="-1"/>
    <n v="-1"/>
  </r>
  <r>
    <x v="8"/>
    <m/>
    <x v="42"/>
    <x v="22"/>
    <x v="4"/>
    <n v="2"/>
    <n v="2"/>
    <n v="0"/>
    <n v="0"/>
    <n v="0"/>
    <n v="0"/>
    <n v="0"/>
    <n v="0"/>
    <n v="0"/>
    <n v="0"/>
    <n v="0"/>
    <x v="1"/>
    <n v="0"/>
    <n v="3"/>
    <n v="0"/>
    <n v="1"/>
    <n v="1"/>
    <n v="1"/>
    <n v="0"/>
    <n v="0"/>
    <n v="0"/>
    <n v="0"/>
    <m/>
    <n v="3"/>
    <n v="-2"/>
    <n v="1"/>
    <n v="1"/>
    <n v="1"/>
    <n v="0"/>
    <n v="0"/>
    <n v="0"/>
    <n v="0"/>
    <n v="1"/>
    <n v="1"/>
  </r>
  <r>
    <x v="0"/>
    <s v=""/>
    <x v="119"/>
    <x v="25"/>
    <x v="34"/>
    <n v="6.5"/>
    <n v="1"/>
    <n v="1"/>
    <n v="1"/>
    <n v="0"/>
    <n v="1"/>
    <n v="0"/>
    <n v="0"/>
    <n v="0"/>
    <n v="0"/>
    <n v="0"/>
    <x v="1"/>
    <n v="0"/>
    <n v="3"/>
    <n v="1"/>
    <n v="0"/>
    <n v="1"/>
    <n v="0"/>
    <n v="1"/>
    <n v="0"/>
    <n v="0"/>
    <n v="0"/>
    <m/>
    <n v="3"/>
    <n v="-1"/>
    <n v="-1"/>
    <n v="1"/>
    <n v="-1"/>
    <n v="1"/>
    <n v="0"/>
    <n v="0"/>
    <n v="0"/>
    <n v="-2"/>
    <n v="-1"/>
  </r>
  <r>
    <x v="0"/>
    <s v=""/>
    <x v="100"/>
    <x v="40"/>
    <x v="19"/>
    <n v="1.85"/>
    <n v="1"/>
    <n v="0"/>
    <n v="0"/>
    <n v="0"/>
    <n v="0"/>
    <n v="0"/>
    <n v="0"/>
    <n v="0"/>
    <n v="0"/>
    <n v="0"/>
    <x v="9"/>
    <n v="4"/>
    <n v="1"/>
    <n v="0"/>
    <n v="0"/>
    <n v="0"/>
    <n v="0"/>
    <n v="0"/>
    <n v="1"/>
    <n v="0"/>
    <n v="0"/>
    <m/>
    <n v="1"/>
    <n v="-1"/>
    <n v="0"/>
    <n v="0"/>
    <n v="0"/>
    <n v="0"/>
    <n v="1"/>
    <n v="0"/>
    <n v="0"/>
    <n v="-1"/>
    <n v="0"/>
  </r>
  <r>
    <x v="0"/>
    <s v=""/>
    <x v="120"/>
    <x v="13"/>
    <x v="35"/>
    <n v="18.8"/>
    <n v="1"/>
    <n v="0"/>
    <n v="2"/>
    <n v="2"/>
    <n v="3"/>
    <n v="0"/>
    <n v="0"/>
    <n v="3"/>
    <n v="0"/>
    <n v="0"/>
    <x v="14"/>
    <n v="7.1"/>
    <n v="14"/>
    <n v="2"/>
    <n v="3"/>
    <n v="6"/>
    <n v="1"/>
    <n v="2"/>
    <n v="0"/>
    <n v="0"/>
    <n v="0"/>
    <m/>
    <n v="14"/>
    <n v="1"/>
    <n v="1"/>
    <n v="4"/>
    <n v="-2"/>
    <n v="2"/>
    <n v="0"/>
    <n v="-3"/>
    <n v="0"/>
    <n v="4"/>
    <n v="3"/>
  </r>
  <r>
    <x v="3"/>
    <s v=""/>
    <x v="121"/>
    <x v="43"/>
    <x v="36"/>
    <n v="55"/>
    <n v="1"/>
    <n v="2"/>
    <n v="2"/>
    <n v="2"/>
    <n v="2"/>
    <n v="2"/>
    <n v="3"/>
    <n v="3"/>
    <n v="3"/>
    <n v="3"/>
    <x v="8"/>
    <n v="5"/>
    <n v="17"/>
    <n v="2"/>
    <n v="3"/>
    <n v="2"/>
    <n v="2"/>
    <n v="2"/>
    <n v="2"/>
    <n v="2"/>
    <n v="2"/>
    <m/>
    <n v="17"/>
    <n v="-1"/>
    <n v="1"/>
    <n v="0"/>
    <n v="0"/>
    <n v="0"/>
    <n v="-1"/>
    <n v="-1"/>
    <n v="-1"/>
    <n v="0"/>
    <n v="-3"/>
  </r>
  <r>
    <x v="4"/>
    <s v=""/>
    <x v="122"/>
    <x v="25"/>
    <x v="37"/>
    <n v="19.2"/>
    <n v="1"/>
    <n v="0"/>
    <n v="0"/>
    <n v="1"/>
    <n v="1"/>
    <n v="2"/>
    <n v="2"/>
    <n v="0"/>
    <n v="0"/>
    <n v="4"/>
    <x v="1"/>
    <n v="0"/>
    <n v="7"/>
    <n v="0"/>
    <n v="0"/>
    <n v="2"/>
    <n v="2"/>
    <n v="2"/>
    <n v="1"/>
    <n v="0"/>
    <n v="0"/>
    <m/>
    <n v="7"/>
    <n v="-1"/>
    <n v="0"/>
    <n v="1"/>
    <n v="1"/>
    <n v="0"/>
    <n v="-1"/>
    <n v="0"/>
    <n v="0"/>
    <n v="1"/>
    <n v="0"/>
  </r>
  <r>
    <x v="4"/>
    <s v=""/>
    <x v="123"/>
    <x v="24"/>
    <x v="18"/>
    <n v="16"/>
    <n v="1"/>
    <n v="0"/>
    <n v="0"/>
    <n v="0"/>
    <n v="0"/>
    <n v="0"/>
    <n v="0"/>
    <n v="0"/>
    <n v="0"/>
    <n v="3"/>
    <x v="11"/>
    <n v="14"/>
    <n v="33"/>
    <n v="11"/>
    <n v="7"/>
    <n v="5"/>
    <n v="5"/>
    <n v="5"/>
    <n v="0"/>
    <n v="0"/>
    <n v="0"/>
    <m/>
    <n v="33"/>
    <n v="10"/>
    <n v="7"/>
    <n v="5"/>
    <n v="5"/>
    <n v="5"/>
    <n v="0"/>
    <n v="0"/>
    <n v="0"/>
    <n v="27"/>
    <n v="32"/>
  </r>
  <r>
    <x v="4"/>
    <s v=""/>
    <x v="124"/>
    <x v="33"/>
    <x v="38"/>
    <n v="49.8"/>
    <n v="1"/>
    <n v="2"/>
    <n v="3"/>
    <n v="2"/>
    <n v="1"/>
    <n v="1"/>
    <n v="2"/>
    <n v="0"/>
    <n v="0"/>
    <n v="0"/>
    <x v="0"/>
    <n v="2"/>
    <n v="6"/>
    <n v="0"/>
    <n v="1"/>
    <n v="1"/>
    <n v="1"/>
    <n v="0"/>
    <n v="1"/>
    <n v="1"/>
    <n v="1"/>
    <m/>
    <n v="6"/>
    <n v="-3"/>
    <n v="-2"/>
    <n v="-1"/>
    <n v="0"/>
    <n v="-1"/>
    <n v="-1"/>
    <n v="1"/>
    <n v="1"/>
    <n v="-6"/>
    <n v="-6"/>
  </r>
  <r>
    <x v="4"/>
    <s v=""/>
    <x v="125"/>
    <x v="44"/>
    <x v="12"/>
    <n v="15.4"/>
    <n v="1"/>
    <n v="2"/>
    <n v="0"/>
    <n v="0"/>
    <n v="1"/>
    <n v="0"/>
    <n v="0"/>
    <n v="1"/>
    <n v="1"/>
    <n v="2"/>
    <x v="0"/>
    <n v="2"/>
    <n v="4"/>
    <n v="0"/>
    <n v="2"/>
    <n v="1"/>
    <n v="0"/>
    <n v="1"/>
    <n v="0"/>
    <n v="0"/>
    <n v="0"/>
    <m/>
    <n v="4"/>
    <n v="-3"/>
    <n v="2"/>
    <n v="1"/>
    <n v="-1"/>
    <n v="1"/>
    <n v="0"/>
    <n v="-1"/>
    <n v="-1"/>
    <n v="-1"/>
    <n v="-2"/>
  </r>
  <r>
    <x v="4"/>
    <s v=""/>
    <x v="105"/>
    <x v="32"/>
    <x v="17"/>
    <n v="14"/>
    <n v="1"/>
    <n v="0"/>
    <n v="1"/>
    <n v="0"/>
    <n v="2"/>
    <n v="1"/>
    <n v="0"/>
    <n v="0"/>
    <n v="0"/>
    <n v="4"/>
    <x v="5"/>
    <n v="8"/>
    <n v="10"/>
    <n v="1"/>
    <n v="1"/>
    <n v="3"/>
    <n v="1"/>
    <n v="2"/>
    <n v="1"/>
    <n v="0"/>
    <n v="1"/>
    <m/>
    <n v="10"/>
    <n v="0"/>
    <n v="0"/>
    <n v="3"/>
    <n v="-1"/>
    <n v="1"/>
    <n v="1"/>
    <n v="0"/>
    <n v="1"/>
    <n v="2"/>
    <n v="5"/>
  </r>
  <r>
    <x v="4"/>
    <s v=""/>
    <x v="102"/>
    <x v="45"/>
    <x v="39"/>
    <n v="58"/>
    <n v="1"/>
    <n v="3"/>
    <n v="0"/>
    <n v="2"/>
    <n v="3"/>
    <n v="1"/>
    <n v="4"/>
    <n v="3"/>
    <n v="1"/>
    <n v="5"/>
    <x v="15"/>
    <n v="8"/>
    <n v="30"/>
    <n v="2"/>
    <n v="6"/>
    <n v="6"/>
    <n v="9"/>
    <n v="3"/>
    <n v="2"/>
    <n v="2"/>
    <n v="0"/>
    <m/>
    <n v="30"/>
    <n v="-2"/>
    <n v="6"/>
    <n v="4"/>
    <n v="6"/>
    <n v="2"/>
    <n v="-2"/>
    <n v="-1"/>
    <n v="-1"/>
    <n v="14"/>
    <n v="12"/>
  </r>
  <r>
    <x v="4"/>
    <s v=""/>
    <x v="33"/>
    <x v="0"/>
    <x v="32"/>
    <n v="23.5"/>
    <n v="1"/>
    <n v="3"/>
    <n v="0"/>
    <n v="0"/>
    <n v="0"/>
    <n v="0"/>
    <n v="0"/>
    <n v="1"/>
    <n v="1"/>
    <n v="2"/>
    <x v="3"/>
    <n v="3"/>
    <n v="18"/>
    <n v="5"/>
    <n v="4"/>
    <n v="3"/>
    <n v="4"/>
    <n v="1"/>
    <n v="1"/>
    <n v="0"/>
    <n v="0"/>
    <m/>
    <n v="18"/>
    <n v="1"/>
    <n v="4"/>
    <n v="3"/>
    <n v="4"/>
    <n v="1"/>
    <n v="1"/>
    <n v="-1"/>
    <n v="-1"/>
    <n v="12"/>
    <n v="12"/>
  </r>
  <r>
    <x v="4"/>
    <s v=""/>
    <x v="98"/>
    <x v="36"/>
    <x v="34"/>
    <n v="13"/>
    <n v="1"/>
    <n v="0"/>
    <n v="1"/>
    <n v="0"/>
    <n v="0"/>
    <n v="0"/>
    <n v="0"/>
    <n v="0"/>
    <n v="0"/>
    <n v="0"/>
    <x v="1"/>
    <n v="0"/>
    <n v="7"/>
    <n v="1"/>
    <n v="1"/>
    <n v="0"/>
    <n v="1"/>
    <n v="0"/>
    <n v="1"/>
    <n v="1"/>
    <n v="2"/>
    <m/>
    <n v="7"/>
    <n v="0"/>
    <n v="0"/>
    <n v="0"/>
    <n v="1"/>
    <n v="0"/>
    <n v="1"/>
    <n v="1"/>
    <n v="2"/>
    <n v="1"/>
    <n v="5"/>
  </r>
  <r>
    <x v="4"/>
    <s v=""/>
    <x v="126"/>
    <x v="39"/>
    <x v="5"/>
    <n v="8.6"/>
    <n v="1"/>
    <n v="0"/>
    <n v="1"/>
    <n v="1"/>
    <n v="1"/>
    <n v="0"/>
    <n v="1"/>
    <n v="0"/>
    <n v="0"/>
    <n v="0"/>
    <x v="3"/>
    <n v="0.3"/>
    <n v="9"/>
    <n v="1"/>
    <n v="0"/>
    <n v="2"/>
    <n v="2"/>
    <n v="2"/>
    <n v="0"/>
    <n v="1"/>
    <n v="1"/>
    <m/>
    <n v="9"/>
    <n v="0"/>
    <n v="-1"/>
    <n v="1"/>
    <n v="1"/>
    <n v="2"/>
    <n v="-1"/>
    <n v="1"/>
    <n v="1"/>
    <n v="1"/>
    <n v="4"/>
  </r>
  <r>
    <x v="7"/>
    <s v=""/>
    <x v="16"/>
    <x v="32"/>
    <x v="23"/>
    <n v="0"/>
    <n v="0"/>
    <n v="0"/>
    <n v="0"/>
    <n v="0"/>
    <n v="0"/>
    <n v="0"/>
    <n v="0"/>
    <n v="0"/>
    <n v="0"/>
    <n v="0"/>
    <x v="3"/>
    <n v="3"/>
    <n v="1"/>
    <n v="0"/>
    <n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</r>
  <r>
    <x v="9"/>
    <s v="Psykiatri"/>
    <x v="127"/>
    <x v="35"/>
    <x v="33"/>
    <n v="30.5"/>
    <n v="1"/>
    <n v="2"/>
    <n v="2"/>
    <n v="2"/>
    <n v="2"/>
    <n v="0"/>
    <n v="1"/>
    <n v="0"/>
    <n v="3"/>
    <n v="3"/>
    <x v="7"/>
    <n v="7"/>
    <n v="20"/>
    <n v="4"/>
    <n v="2"/>
    <n v="6"/>
    <n v="6"/>
    <n v="2"/>
    <n v="0"/>
    <n v="0"/>
    <n v="0"/>
    <m/>
    <n v="20"/>
    <n v="1"/>
    <n v="0"/>
    <n v="4"/>
    <n v="4"/>
    <n v="2"/>
    <n v="-1"/>
    <n v="0"/>
    <n v="-3"/>
    <n v="9"/>
    <n v="7"/>
  </r>
  <r>
    <x v="9"/>
    <s v="Psykiatri"/>
    <x v="128"/>
    <x v="21"/>
    <x v="40"/>
    <n v="37.5"/>
    <n v="1"/>
    <n v="1"/>
    <n v="2"/>
    <n v="0"/>
    <n v="1"/>
    <n v="0"/>
    <n v="0"/>
    <n v="2"/>
    <n v="0"/>
    <n v="4"/>
    <x v="9"/>
    <n v="4"/>
    <n v="23"/>
    <n v="2"/>
    <n v="4"/>
    <n v="11"/>
    <n v="4"/>
    <n v="2"/>
    <n v="0"/>
    <n v="0"/>
    <n v="0"/>
    <m/>
    <n v="23"/>
    <n v="0"/>
    <n v="2"/>
    <n v="11"/>
    <n v="3"/>
    <n v="2"/>
    <n v="0"/>
    <n v="-2"/>
    <n v="0"/>
    <n v="16"/>
    <n v="16"/>
  </r>
  <r>
    <x v="9"/>
    <s v="Psykiatri"/>
    <x v="129"/>
    <x v="21"/>
    <x v="41"/>
    <n v="38.35"/>
    <n v="1"/>
    <n v="1"/>
    <n v="3"/>
    <n v="2"/>
    <n v="1"/>
    <n v="0"/>
    <n v="1"/>
    <n v="1"/>
    <n v="0"/>
    <n v="2"/>
    <x v="3"/>
    <n v="3"/>
    <n v="25"/>
    <n v="5"/>
    <n v="5"/>
    <n v="2"/>
    <n v="9"/>
    <n v="4"/>
    <n v="0"/>
    <n v="0"/>
    <n v="0"/>
    <m/>
    <n v="25"/>
    <n v="3"/>
    <n v="2"/>
    <n v="0"/>
    <n v="8"/>
    <n v="4"/>
    <n v="-1"/>
    <n v="-1"/>
    <n v="0"/>
    <n v="13"/>
    <n v="15"/>
  </r>
  <r>
    <x v="5"/>
    <s v=""/>
    <x v="130"/>
    <x v="15"/>
    <x v="1"/>
    <n v="4"/>
    <n v="1"/>
    <n v="0"/>
    <n v="1"/>
    <n v="0"/>
    <n v="0"/>
    <n v="0"/>
    <n v="0"/>
    <n v="0"/>
    <n v="0"/>
    <n v="0"/>
    <x v="0"/>
    <n v="2"/>
    <n v="3"/>
    <n v="1"/>
    <n v="1"/>
    <n v="0"/>
    <n v="1"/>
    <n v="0"/>
    <n v="0"/>
    <n v="0"/>
    <n v="0"/>
    <m/>
    <n v="3"/>
    <n v="0"/>
    <n v="0"/>
    <n v="0"/>
    <n v="1"/>
    <n v="0"/>
    <n v="0"/>
    <n v="0"/>
    <n v="0"/>
    <n v="1"/>
    <n v="1"/>
  </r>
  <r>
    <x v="10"/>
    <s v=""/>
    <x v="131"/>
    <x v="37"/>
    <x v="18"/>
    <n v="22.2"/>
    <n v="1"/>
    <n v="0"/>
    <n v="2"/>
    <n v="0"/>
    <n v="0"/>
    <n v="0"/>
    <n v="0"/>
    <n v="0"/>
    <n v="0"/>
    <n v="0"/>
    <x v="3"/>
    <n v="3"/>
    <n v="10"/>
    <n v="1"/>
    <n v="1"/>
    <n v="3"/>
    <n v="3"/>
    <n v="2"/>
    <n v="0"/>
    <n v="0"/>
    <n v="0"/>
    <m/>
    <n v="10"/>
    <n v="0"/>
    <n v="-1"/>
    <n v="3"/>
    <n v="3"/>
    <n v="2"/>
    <n v="0"/>
    <n v="0"/>
    <n v="0"/>
    <n v="5"/>
    <n v="7"/>
  </r>
  <r>
    <x v="8"/>
    <m/>
    <x v="132"/>
    <x v="22"/>
    <x v="1"/>
    <n v="2.85"/>
    <n v="1"/>
    <n v="0"/>
    <n v="0"/>
    <n v="0"/>
    <n v="0"/>
    <n v="0"/>
    <n v="0"/>
    <n v="0"/>
    <n v="0"/>
    <n v="0"/>
    <x v="1"/>
    <n v="0"/>
    <n v="2"/>
    <n v="1"/>
    <n v="1"/>
    <n v="0"/>
    <n v="0"/>
    <n v="0"/>
    <n v="0"/>
    <n v="0"/>
    <n v="0"/>
    <m/>
    <n v="2"/>
    <n v="0"/>
    <n v="1"/>
    <n v="0"/>
    <n v="0"/>
    <n v="0"/>
    <n v="0"/>
    <n v="0"/>
    <n v="0"/>
    <n v="1"/>
    <n v="1"/>
  </r>
  <r>
    <x v="8"/>
    <m/>
    <x v="133"/>
    <x v="27"/>
    <x v="3"/>
    <n v="1"/>
    <n v="1"/>
    <n v="1"/>
    <n v="1"/>
    <n v="1"/>
    <n v="1"/>
    <n v="1"/>
    <n v="1"/>
    <n v="1"/>
    <n v="1"/>
    <n v="1"/>
    <x v="1"/>
    <s v=""/>
    <n v="0"/>
    <n v="0"/>
    <n v="0"/>
    <n v="0"/>
    <n v="0"/>
    <n v="0"/>
    <n v="0"/>
    <n v="0"/>
    <n v="0"/>
    <m/>
    <n v="0"/>
    <n v="-2"/>
    <n v="-1"/>
    <n v="-1"/>
    <n v="-1"/>
    <n v="-1"/>
    <n v="-1"/>
    <n v="-1"/>
    <n v="-1"/>
    <n v="-5"/>
    <n v="-9"/>
  </r>
  <r>
    <x v="8"/>
    <m/>
    <x v="134"/>
    <x v="27"/>
    <x v="3"/>
    <n v="1"/>
    <n v="1"/>
    <n v="1"/>
    <n v="1"/>
    <n v="1"/>
    <n v="1"/>
    <n v="1"/>
    <n v="1"/>
    <n v="1"/>
    <n v="1"/>
    <n v="1"/>
    <x v="3"/>
    <s v=""/>
    <n v="0"/>
    <n v="0"/>
    <n v="0"/>
    <n v="0"/>
    <n v="0"/>
    <n v="0"/>
    <n v="0"/>
    <n v="0"/>
    <n v="0"/>
    <m/>
    <n v="0"/>
    <n v="-2"/>
    <n v="-1"/>
    <n v="-1"/>
    <n v="-1"/>
    <n v="-1"/>
    <n v="-1"/>
    <n v="-1"/>
    <n v="-1"/>
    <n v="-5"/>
    <n v="-9"/>
  </r>
  <r>
    <x v="8"/>
    <m/>
    <x v="135"/>
    <x v="15"/>
    <x v="13"/>
    <s v=""/>
    <n v="1"/>
    <n v="0"/>
    <n v="0"/>
    <n v="0"/>
    <n v="0"/>
    <n v="0"/>
    <n v="0"/>
    <n v="0"/>
    <n v="0"/>
    <n v="0"/>
    <x v="2"/>
    <s v=""/>
    <n v="0"/>
    <n v="0"/>
    <n v="0"/>
    <n v="0"/>
    <n v="0"/>
    <n v="0"/>
    <n v="0"/>
    <n v="0"/>
    <n v="0"/>
    <m/>
    <n v="0"/>
    <n v="-1"/>
    <n v="0"/>
    <n v="0"/>
    <n v="0"/>
    <n v="0"/>
    <n v="0"/>
    <n v="0"/>
    <n v="0"/>
    <n v="-1"/>
    <n v="-1"/>
  </r>
  <r>
    <x v="8"/>
    <m/>
    <x v="104"/>
    <x v="22"/>
    <x v="1"/>
    <n v="2.8"/>
    <n v="1"/>
    <n v="0"/>
    <n v="0"/>
    <n v="0"/>
    <n v="0"/>
    <n v="0"/>
    <n v="0"/>
    <n v="0"/>
    <n v="0"/>
    <n v="0"/>
    <x v="1"/>
    <s v=""/>
    <n v="1"/>
    <n v="0"/>
    <n v="0"/>
    <n v="0"/>
    <n v="0"/>
    <n v="1"/>
    <n v="0"/>
    <n v="0"/>
    <n v="0"/>
    <m/>
    <n v="1"/>
    <n v="-1"/>
    <n v="0"/>
    <n v="0"/>
    <n v="0"/>
    <n v="1"/>
    <n v="0"/>
    <n v="0"/>
    <n v="0"/>
    <n v="-1"/>
    <n v="0"/>
  </r>
  <r>
    <x v="8"/>
    <m/>
    <x v="136"/>
    <x v="15"/>
    <x v="3"/>
    <n v="1"/>
    <n v="1"/>
    <n v="0"/>
    <n v="0"/>
    <n v="0"/>
    <n v="0"/>
    <n v="0"/>
    <n v="0"/>
    <n v="0"/>
    <n v="0"/>
    <n v="0"/>
    <x v="1"/>
    <n v="0"/>
    <n v="0"/>
    <n v="0"/>
    <n v="0"/>
    <n v="0"/>
    <n v="0"/>
    <n v="0"/>
    <n v="0"/>
    <n v="0"/>
    <n v="0"/>
    <m/>
    <n v="0"/>
    <n v="-1"/>
    <n v="0"/>
    <n v="0"/>
    <n v="0"/>
    <n v="0"/>
    <n v="0"/>
    <n v="0"/>
    <n v="0"/>
    <n v="-1"/>
    <n v="-1"/>
  </r>
  <r>
    <x v="8"/>
    <m/>
    <x v="137"/>
    <x v="22"/>
    <x v="9"/>
    <n v="4.9000000000000004"/>
    <n v="1"/>
    <n v="0"/>
    <n v="0"/>
    <n v="0"/>
    <n v="0"/>
    <n v="1"/>
    <n v="1"/>
    <n v="0"/>
    <n v="0"/>
    <n v="0"/>
    <x v="1"/>
    <n v="0"/>
    <n v="0"/>
    <n v="0"/>
    <n v="0"/>
    <n v="0"/>
    <n v="0"/>
    <n v="0"/>
    <n v="0"/>
    <n v="0"/>
    <n v="0"/>
    <m/>
    <n v="0"/>
    <n v="-1"/>
    <n v="0"/>
    <n v="0"/>
    <n v="0"/>
    <n v="-1"/>
    <n v="-1"/>
    <n v="0"/>
    <n v="0"/>
    <n v="-1"/>
    <n v="-3"/>
  </r>
  <r>
    <x v="8"/>
    <m/>
    <x v="138"/>
    <x v="15"/>
    <x v="3"/>
    <n v="1"/>
    <n v="1"/>
    <n v="0"/>
    <n v="0"/>
    <n v="0"/>
    <n v="0"/>
    <n v="0"/>
    <n v="0"/>
    <n v="0"/>
    <n v="0"/>
    <n v="0"/>
    <x v="2"/>
    <s v=""/>
    <n v="0"/>
    <n v="0"/>
    <n v="0"/>
    <n v="0"/>
    <n v="0"/>
    <n v="0"/>
    <n v="0"/>
    <n v="0"/>
    <n v="0"/>
    <m/>
    <n v="0"/>
    <n v="-1"/>
    <n v="0"/>
    <n v="0"/>
    <n v="0"/>
    <n v="0"/>
    <n v="0"/>
    <n v="0"/>
    <n v="0"/>
    <n v="-1"/>
    <n v="-1"/>
  </r>
  <r>
    <x v="8"/>
    <m/>
    <x v="139"/>
    <x v="22"/>
    <x v="14"/>
    <n v="4.2"/>
    <n v="1"/>
    <n v="0"/>
    <n v="0"/>
    <n v="0"/>
    <n v="0"/>
    <n v="0"/>
    <n v="0"/>
    <n v="0"/>
    <n v="0"/>
    <n v="0"/>
    <x v="1"/>
    <s v=""/>
    <n v="3"/>
    <n v="0"/>
    <n v="0"/>
    <n v="1"/>
    <n v="2"/>
    <n v="0"/>
    <n v="0"/>
    <n v="0"/>
    <n v="0"/>
    <m/>
    <n v="3"/>
    <n v="-1"/>
    <n v="0"/>
    <n v="1"/>
    <n v="2"/>
    <n v="0"/>
    <n v="0"/>
    <n v="0"/>
    <n v="0"/>
    <n v="2"/>
    <n v="2"/>
  </r>
  <r>
    <x v="8"/>
    <m/>
    <x v="140"/>
    <x v="22"/>
    <x v="4"/>
    <n v="0.5"/>
    <n v="1"/>
    <n v="1"/>
    <n v="0"/>
    <n v="0"/>
    <n v="0"/>
    <n v="0"/>
    <n v="0"/>
    <n v="0"/>
    <n v="0"/>
    <n v="0"/>
    <x v="13"/>
    <n v="6"/>
    <n v="0"/>
    <n v="0"/>
    <n v="0"/>
    <n v="0"/>
    <n v="0"/>
    <n v="0"/>
    <n v="0"/>
    <n v="0"/>
    <n v="0"/>
    <m/>
    <n v="0"/>
    <n v="-2"/>
    <n v="0"/>
    <n v="0"/>
    <n v="0"/>
    <n v="0"/>
    <n v="0"/>
    <n v="0"/>
    <n v="0"/>
    <n v="-2"/>
    <n v="-2"/>
  </r>
  <r>
    <x v="8"/>
    <m/>
    <x v="141"/>
    <x v="22"/>
    <x v="19"/>
    <n v="2.2999999999999998"/>
    <n v="1"/>
    <n v="0"/>
    <n v="1"/>
    <n v="0"/>
    <n v="0"/>
    <n v="0"/>
    <n v="0"/>
    <n v="0"/>
    <n v="0"/>
    <n v="0"/>
    <x v="2"/>
    <n v="0.5"/>
    <n v="3"/>
    <n v="0"/>
    <n v="2"/>
    <n v="0"/>
    <n v="0"/>
    <n v="0"/>
    <n v="1"/>
    <n v="0"/>
    <n v="0"/>
    <m/>
    <n v="3"/>
    <n v="-1"/>
    <n v="1"/>
    <n v="0"/>
    <n v="0"/>
    <n v="0"/>
    <n v="1"/>
    <n v="0"/>
    <n v="0"/>
    <n v="0"/>
    <n v="1"/>
  </r>
  <r>
    <x v="8"/>
    <m/>
    <x v="103"/>
    <x v="22"/>
    <x v="9"/>
    <n v="6"/>
    <n v="1"/>
    <n v="0"/>
    <n v="0"/>
    <n v="0"/>
    <n v="0"/>
    <n v="1"/>
    <n v="0"/>
    <n v="0"/>
    <n v="1"/>
    <n v="0"/>
    <x v="1"/>
    <n v="0"/>
    <n v="1"/>
    <n v="0"/>
    <n v="1"/>
    <n v="0"/>
    <n v="0"/>
    <n v="0"/>
    <n v="0"/>
    <n v="0"/>
    <n v="0"/>
    <m/>
    <n v="1"/>
    <n v="-1"/>
    <n v="1"/>
    <n v="0"/>
    <n v="0"/>
    <n v="-1"/>
    <n v="0"/>
    <n v="0"/>
    <n v="-1"/>
    <n v="0"/>
    <n v="-2"/>
  </r>
  <r>
    <x v="8"/>
    <m/>
    <x v="142"/>
    <x v="22"/>
    <x v="9"/>
    <n v="5"/>
    <n v="1"/>
    <n v="0"/>
    <n v="0"/>
    <n v="0"/>
    <n v="0"/>
    <n v="0"/>
    <n v="0"/>
    <n v="0"/>
    <n v="0"/>
    <n v="0"/>
    <x v="1"/>
    <s v=""/>
    <n v="2"/>
    <n v="0"/>
    <n v="0"/>
    <n v="1"/>
    <n v="1"/>
    <n v="0"/>
    <n v="0"/>
    <n v="0"/>
    <n v="0"/>
    <m/>
    <n v="2"/>
    <n v="-1"/>
    <n v="0"/>
    <n v="1"/>
    <n v="1"/>
    <n v="0"/>
    <n v="0"/>
    <n v="0"/>
    <n v="0"/>
    <n v="1"/>
    <n v="1"/>
  </r>
  <r>
    <x v="8"/>
    <m/>
    <x v="143"/>
    <x v="22"/>
    <x v="14"/>
    <n v="4.5999999999999996"/>
    <n v="1"/>
    <n v="1"/>
    <n v="0"/>
    <n v="0"/>
    <n v="0"/>
    <n v="0"/>
    <n v="2"/>
    <n v="0"/>
    <n v="0"/>
    <n v="0"/>
    <x v="1"/>
    <s v=""/>
    <n v="3"/>
    <n v="0"/>
    <n v="0"/>
    <n v="3"/>
    <n v="0"/>
    <n v="0"/>
    <n v="0"/>
    <n v="0"/>
    <n v="0"/>
    <m/>
    <n v="3"/>
    <n v="-2"/>
    <n v="0"/>
    <n v="3"/>
    <n v="0"/>
    <n v="0"/>
    <n v="-2"/>
    <n v="0"/>
    <n v="0"/>
    <n v="1"/>
    <n v="-1"/>
  </r>
  <r>
    <x v="8"/>
    <m/>
    <x v="144"/>
    <x v="22"/>
    <x v="4"/>
    <n v="0.6"/>
    <n v="1"/>
    <n v="1"/>
    <n v="0"/>
    <n v="0"/>
    <n v="0"/>
    <n v="0"/>
    <n v="0"/>
    <n v="0"/>
    <n v="0"/>
    <n v="0"/>
    <x v="0"/>
    <n v="2"/>
    <n v="0"/>
    <n v="0"/>
    <n v="0"/>
    <n v="0"/>
    <n v="0"/>
    <n v="0"/>
    <n v="0"/>
    <n v="0"/>
    <n v="0"/>
    <m/>
    <n v="0"/>
    <n v="-2"/>
    <n v="0"/>
    <n v="0"/>
    <n v="0"/>
    <n v="0"/>
    <n v="0"/>
    <n v="0"/>
    <n v="0"/>
    <n v="-2"/>
    <n v="-2"/>
  </r>
  <r>
    <x v="9"/>
    <s v="Psykiatri"/>
    <x v="116"/>
    <x v="46"/>
    <x v="19"/>
    <n v="2.75"/>
    <n v="1"/>
    <n v="1"/>
    <n v="0"/>
    <n v="0"/>
    <n v="0"/>
    <n v="0"/>
    <n v="0"/>
    <n v="0"/>
    <n v="0"/>
    <n v="0"/>
    <x v="1"/>
    <s v=""/>
    <n v="1"/>
    <n v="0"/>
    <n v="1"/>
    <n v="0"/>
    <n v="0"/>
    <n v="0"/>
    <n v="0"/>
    <n v="0"/>
    <n v="0"/>
    <n v="0"/>
    <n v="1"/>
    <n v="-2"/>
    <n v="1"/>
    <n v="0"/>
    <n v="0"/>
    <n v="0"/>
    <n v="0"/>
    <n v="0"/>
    <n v="0"/>
    <n v="-1"/>
    <n v="-1"/>
  </r>
  <r>
    <x v="8"/>
    <m/>
    <x v="28"/>
    <x v="2"/>
    <x v="3"/>
    <n v="1"/>
    <n v="1"/>
    <n v="0"/>
    <n v="0"/>
    <n v="0"/>
    <n v="0"/>
    <n v="0"/>
    <n v="0"/>
    <n v="0"/>
    <n v="0"/>
    <n v="0"/>
    <x v="1"/>
    <n v="0"/>
    <n v="0"/>
    <n v="0"/>
    <n v="0"/>
    <n v="0"/>
    <n v="0"/>
    <n v="0"/>
    <n v="0"/>
    <n v="0"/>
    <n v="0"/>
    <n v="0"/>
    <n v="0"/>
    <n v="-1"/>
    <n v="0"/>
    <n v="0"/>
    <n v="0"/>
    <n v="0"/>
    <n v="0"/>
    <n v="0"/>
    <n v="0"/>
    <n v="-1"/>
    <n v="-1"/>
  </r>
  <r>
    <x v="4"/>
    <s v=""/>
    <x v="24"/>
    <x v="31"/>
    <x v="21"/>
    <n v="6.1"/>
    <n v="1"/>
    <n v="1"/>
    <n v="0"/>
    <n v="0"/>
    <n v="0"/>
    <n v="0"/>
    <n v="2"/>
    <n v="0"/>
    <n v="0"/>
    <n v="1"/>
    <x v="3"/>
    <n v="2.4"/>
    <n v="5"/>
    <n v="0"/>
    <n v="2"/>
    <n v="1"/>
    <n v="2"/>
    <n v="0"/>
    <n v="0"/>
    <n v="0"/>
    <n v="0"/>
    <n v="2"/>
    <n v="5"/>
    <n v="-2"/>
    <n v="2"/>
    <n v="1"/>
    <n v="2"/>
    <n v="0"/>
    <n v="-2"/>
    <n v="0"/>
    <n v="0"/>
    <n v="3"/>
    <n v="1"/>
  </r>
  <r>
    <x v="4"/>
    <s v=""/>
    <x v="126"/>
    <x v="39"/>
    <x v="34"/>
    <n v="10"/>
    <n v="1"/>
    <n v="0"/>
    <n v="0"/>
    <n v="0"/>
    <n v="0"/>
    <n v="1"/>
    <n v="0"/>
    <n v="0"/>
    <n v="0"/>
    <n v="1"/>
    <x v="2"/>
    <n v="0.5"/>
    <n v="13"/>
    <n v="1"/>
    <n v="0"/>
    <n v="3"/>
    <n v="1"/>
    <n v="2"/>
    <n v="5"/>
    <n v="1"/>
    <n v="0"/>
    <s v=""/>
    <n v="13"/>
    <n v="0"/>
    <n v="0"/>
    <n v="3"/>
    <n v="1"/>
    <n v="1"/>
    <n v="5"/>
    <n v="1"/>
    <n v="0"/>
    <n v="4"/>
    <n v="11"/>
  </r>
  <r>
    <x v="8"/>
    <m/>
    <x v="139"/>
    <x v="34"/>
    <x v="3"/>
    <n v="0.2"/>
    <n v="1"/>
    <n v="0"/>
    <n v="0"/>
    <n v="0"/>
    <n v="0"/>
    <n v="0"/>
    <n v="0"/>
    <n v="0"/>
    <n v="0"/>
    <n v="0"/>
    <x v="1"/>
    <s v=""/>
    <n v="0"/>
    <n v="0"/>
    <n v="0"/>
    <n v="0"/>
    <n v="0"/>
    <n v="0"/>
    <n v="0"/>
    <n v="0"/>
    <n v="0"/>
    <n v="0"/>
    <n v="0"/>
    <n v="-1"/>
    <n v="0"/>
    <n v="0"/>
    <n v="0"/>
    <n v="0"/>
    <n v="0"/>
    <n v="0"/>
    <n v="0"/>
    <n v="-1"/>
    <n v="-1"/>
  </r>
  <r>
    <x v="8"/>
    <m/>
    <x v="142"/>
    <x v="34"/>
    <x v="3"/>
    <n v="0.2"/>
    <n v="1"/>
    <n v="0"/>
    <n v="0"/>
    <n v="0"/>
    <n v="0"/>
    <n v="0"/>
    <n v="0"/>
    <n v="0"/>
    <n v="0"/>
    <n v="0"/>
    <x v="1"/>
    <s v=""/>
    <n v="0"/>
    <n v="0"/>
    <n v="0"/>
    <n v="0"/>
    <n v="0"/>
    <n v="0"/>
    <n v="0"/>
    <n v="0"/>
    <n v="0"/>
    <n v="0"/>
    <n v="0"/>
    <n v="-1"/>
    <n v="0"/>
    <n v="0"/>
    <n v="0"/>
    <n v="0"/>
    <n v="0"/>
    <n v="0"/>
    <n v="0"/>
    <n v="-1"/>
    <n v="-1"/>
  </r>
  <r>
    <x v="8"/>
    <m/>
    <x v="143"/>
    <x v="34"/>
    <x v="3"/>
    <n v="0.2"/>
    <n v="1"/>
    <n v="0"/>
    <n v="0"/>
    <n v="0"/>
    <n v="0"/>
    <n v="0"/>
    <n v="0"/>
    <n v="0"/>
    <n v="0"/>
    <n v="0"/>
    <x v="1"/>
    <s v=""/>
    <n v="0"/>
    <n v="0"/>
    <n v="0"/>
    <n v="0"/>
    <n v="0"/>
    <n v="0"/>
    <n v="0"/>
    <n v="0"/>
    <n v="0"/>
    <n v="0"/>
    <n v="0"/>
    <n v="-1"/>
    <n v="0"/>
    <n v="0"/>
    <n v="0"/>
    <n v="0"/>
    <n v="0"/>
    <n v="0"/>
    <n v="0"/>
    <n v="-1"/>
    <n v="-1"/>
  </r>
  <r>
    <x v="0"/>
    <s v=""/>
    <x v="120"/>
    <x v="17"/>
    <x v="19"/>
    <n v="2.1"/>
    <n v="1"/>
    <n v="0"/>
    <n v="0"/>
    <n v="0"/>
    <n v="0"/>
    <n v="0"/>
    <n v="0"/>
    <n v="0"/>
    <n v="0"/>
    <n v="1"/>
    <x v="9"/>
    <n v="3"/>
    <n v="0"/>
    <n v="0"/>
    <n v="0"/>
    <n v="0"/>
    <n v="0"/>
    <n v="0"/>
    <n v="0"/>
    <n v="0"/>
    <n v="0"/>
    <n v="0"/>
    <n v="0"/>
    <n v="-1"/>
    <n v="0"/>
    <n v="0"/>
    <n v="0"/>
    <n v="0"/>
    <n v="0"/>
    <n v="0"/>
    <n v="0"/>
    <n v="-1"/>
    <n v="-1"/>
  </r>
  <r>
    <x v="6"/>
    <s v=""/>
    <x v="26"/>
    <x v="41"/>
    <x v="1"/>
    <n v="3.5"/>
    <n v="0"/>
    <n v="0"/>
    <n v="0"/>
    <n v="0"/>
    <n v="1"/>
    <n v="0"/>
    <n v="0"/>
    <n v="0"/>
    <n v="1"/>
    <n v="0"/>
    <x v="2"/>
    <n v="1"/>
    <n v="0"/>
    <n v="0"/>
    <n v="0"/>
    <n v="0"/>
    <n v="0"/>
    <n v="0"/>
    <n v="0"/>
    <n v="0"/>
    <n v="0"/>
    <s v=""/>
    <n v="0"/>
    <n v="0"/>
    <n v="0"/>
    <n v="0"/>
    <n v="-1"/>
    <n v="0"/>
    <n v="0"/>
    <n v="0"/>
    <n v="-1"/>
    <n v="-1"/>
    <n v="-2"/>
  </r>
  <r>
    <x v="8"/>
    <m/>
    <x v="28"/>
    <x v="40"/>
    <x v="3"/>
    <n v="1"/>
    <n v="1"/>
    <n v="0"/>
    <n v="0"/>
    <n v="0"/>
    <n v="0"/>
    <n v="0"/>
    <n v="0"/>
    <n v="0"/>
    <n v="0"/>
    <n v="0"/>
    <x v="1"/>
    <n v="0"/>
    <n v="0"/>
    <n v="0"/>
    <n v="0"/>
    <n v="0"/>
    <n v="0"/>
    <n v="0"/>
    <n v="0"/>
    <n v="0"/>
    <n v="0"/>
    <n v="0"/>
    <n v="0"/>
    <n v="-1"/>
    <n v="0"/>
    <n v="0"/>
    <n v="0"/>
    <n v="0"/>
    <n v="0"/>
    <n v="0"/>
    <n v="0"/>
    <n v="-1"/>
    <n v="-1"/>
  </r>
  <r>
    <x v="5"/>
    <s v=""/>
    <x v="16"/>
    <x v="33"/>
    <x v="0"/>
    <n v="12.05"/>
    <n v="1"/>
    <n v="1"/>
    <n v="1"/>
    <n v="2"/>
    <n v="0"/>
    <n v="0"/>
    <n v="0"/>
    <n v="0"/>
    <n v="0"/>
    <n v="1"/>
    <x v="2"/>
    <s v=""/>
    <n v="6"/>
    <n v="2"/>
    <n v="0"/>
    <n v="0"/>
    <n v="0"/>
    <n v="1"/>
    <n v="0"/>
    <n v="3"/>
    <n v="0"/>
    <n v="1"/>
    <n v="6"/>
    <n v="0"/>
    <n v="-1"/>
    <n v="-2"/>
    <n v="0"/>
    <n v="1"/>
    <n v="0"/>
    <n v="3"/>
    <n v="0"/>
    <n v="-3"/>
    <n v="1"/>
  </r>
  <r>
    <x v="5"/>
    <s v=""/>
    <x v="16"/>
    <x v="32"/>
    <x v="24"/>
    <n v="5.6"/>
    <n v="1"/>
    <n v="0"/>
    <n v="0"/>
    <n v="0"/>
    <n v="0"/>
    <n v="0"/>
    <n v="0"/>
    <n v="0"/>
    <n v="0"/>
    <n v="1"/>
    <x v="2"/>
    <s v=""/>
    <n v="2"/>
    <n v="1"/>
    <n v="0"/>
    <n v="0"/>
    <n v="0"/>
    <n v="0"/>
    <n v="1"/>
    <n v="0"/>
    <n v="0"/>
    <n v="1"/>
    <n v="2"/>
    <n v="0"/>
    <n v="0"/>
    <n v="0"/>
    <n v="0"/>
    <n v="0"/>
    <n v="1"/>
    <n v="0"/>
    <n v="0"/>
    <n v="0"/>
    <n v="1"/>
  </r>
  <r>
    <x v="2"/>
    <s v=""/>
    <x v="4"/>
    <x v="41"/>
    <x v="4"/>
    <n v="2"/>
    <n v="0"/>
    <n v="0"/>
    <n v="0"/>
    <n v="0"/>
    <n v="0"/>
    <n v="0"/>
    <n v="0"/>
    <n v="0"/>
    <n v="0"/>
    <n v="0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"/>
    <s v=""/>
    <x v="4"/>
    <x v="27"/>
    <x v="19"/>
    <n v="3"/>
    <n v="1"/>
    <n v="0"/>
    <n v="0"/>
    <n v="0"/>
    <n v="0"/>
    <n v="0"/>
    <n v="0"/>
    <n v="1"/>
    <n v="0"/>
    <n v="0"/>
    <x v="2"/>
    <n v="1"/>
    <n v="0"/>
    <n v="0"/>
    <n v="0"/>
    <n v="0"/>
    <n v="0"/>
    <n v="0"/>
    <n v="0"/>
    <n v="0"/>
    <n v="0"/>
    <n v="0"/>
    <n v="0"/>
    <n v="-1"/>
    <n v="0"/>
    <n v="0"/>
    <n v="0"/>
    <n v="0"/>
    <n v="0"/>
    <n v="-1"/>
    <n v="0"/>
    <n v="-1"/>
    <n v="-2"/>
  </r>
  <r>
    <x v="1"/>
    <s v=""/>
    <x v="3"/>
    <x v="20"/>
    <x v="14"/>
    <n v="2.5"/>
    <n v="1"/>
    <n v="0"/>
    <n v="0"/>
    <n v="0"/>
    <n v="0"/>
    <n v="0"/>
    <n v="0"/>
    <n v="0"/>
    <n v="0"/>
    <n v="0"/>
    <x v="2"/>
    <n v="1"/>
    <n v="11"/>
    <n v="1"/>
    <n v="2"/>
    <n v="2"/>
    <n v="2"/>
    <n v="4"/>
    <n v="0"/>
    <n v="0"/>
    <n v="0"/>
    <n v="5"/>
    <n v="11"/>
    <n v="0"/>
    <n v="2"/>
    <n v="2"/>
    <n v="2"/>
    <n v="4"/>
    <n v="0"/>
    <n v="0"/>
    <n v="0"/>
    <n v="6"/>
    <n v="10"/>
  </r>
  <r>
    <x v="12"/>
    <s v="Palliativvård och ASIH Skåne"/>
    <x v="145"/>
    <x v="47"/>
    <x v="37"/>
    <n v="0"/>
    <n v="0"/>
    <n v="5"/>
    <n v="2"/>
    <n v="0"/>
    <n v="0"/>
    <n v="1"/>
    <n v="3"/>
    <n v="2"/>
    <n v="1"/>
    <n v="1"/>
    <x v="1"/>
    <n v="0"/>
    <n v="9"/>
    <n v="4"/>
    <n v="3"/>
    <n v="3"/>
    <n v="3"/>
    <n v="0"/>
    <n v="0"/>
    <n v="0"/>
    <n v="0"/>
    <m/>
    <n v="13"/>
    <n v="-1"/>
    <n v="1"/>
    <n v="3"/>
    <n v="3"/>
    <n v="-1"/>
    <n v="-3"/>
    <n v="-2"/>
    <n v="-1"/>
    <n v="6"/>
    <n v="-1"/>
  </r>
  <r>
    <x v="0"/>
    <s v=""/>
    <x v="146"/>
    <x v="37"/>
    <x v="42"/>
    <n v="35.72"/>
    <n v="0"/>
    <n v="0"/>
    <n v="0"/>
    <n v="0"/>
    <n v="1"/>
    <n v="3"/>
    <n v="0"/>
    <n v="0"/>
    <n v="1"/>
    <n v="0"/>
    <x v="2"/>
    <n v="1"/>
    <n v="13"/>
    <n v="1"/>
    <n v="0"/>
    <n v="3"/>
    <n v="6"/>
    <n v="2"/>
    <n v="1"/>
    <n v="0"/>
    <n v="0"/>
    <m/>
    <n v="13"/>
    <n v="1"/>
    <n v="0"/>
    <n v="3"/>
    <n v="5"/>
    <n v="-1"/>
    <n v="1"/>
    <n v="0"/>
    <n v="-1"/>
    <n v="9"/>
    <n v="8"/>
  </r>
  <r>
    <x v="0"/>
    <s v=""/>
    <x v="147"/>
    <x v="15"/>
    <x v="7"/>
    <n v="4.5"/>
    <n v="0"/>
    <n v="0"/>
    <n v="0"/>
    <n v="0"/>
    <n v="0"/>
    <n v="0"/>
    <n v="0"/>
    <n v="0"/>
    <n v="0"/>
    <n v="0"/>
    <x v="0"/>
    <s v=""/>
    <n v="2"/>
    <n v="0"/>
    <n v="0"/>
    <n v="2"/>
    <n v="0"/>
    <n v="1"/>
    <n v="2"/>
    <n v="0"/>
    <n v="0"/>
    <m/>
    <n v="5"/>
    <n v="0"/>
    <n v="0"/>
    <n v="2"/>
    <n v="0"/>
    <n v="1"/>
    <n v="2"/>
    <n v="0"/>
    <n v="0"/>
    <n v="2"/>
    <n v="5"/>
  </r>
  <r>
    <x v="0"/>
    <s v=""/>
    <x v="101"/>
    <x v="23"/>
    <x v="28"/>
    <n v="36.1"/>
    <n v="0"/>
    <n v="2"/>
    <n v="1"/>
    <n v="0"/>
    <n v="2"/>
    <n v="2"/>
    <n v="1"/>
    <n v="4"/>
    <n v="0"/>
    <n v="0"/>
    <x v="0"/>
    <n v="2"/>
    <n v="15"/>
    <n v="1"/>
    <n v="3"/>
    <n v="4"/>
    <n v="3"/>
    <n v="1"/>
    <n v="3"/>
    <n v="0"/>
    <n v="0"/>
    <m/>
    <n v="15"/>
    <n v="-1"/>
    <n v="2"/>
    <n v="4"/>
    <n v="1"/>
    <n v="-1"/>
    <n v="2"/>
    <n v="-4"/>
    <n v="0"/>
    <n v="6"/>
    <n v="3"/>
  </r>
  <r>
    <x v="3"/>
    <s v=""/>
    <x v="148"/>
    <x v="48"/>
    <x v="0"/>
    <n v="10.15"/>
    <n v="0"/>
    <n v="0"/>
    <n v="0"/>
    <n v="0"/>
    <n v="0"/>
    <n v="0"/>
    <n v="3"/>
    <n v="0"/>
    <n v="0"/>
    <n v="4"/>
    <x v="8"/>
    <n v="5"/>
    <n v="5"/>
    <n v="0"/>
    <n v="2"/>
    <n v="2"/>
    <n v="1"/>
    <n v="0"/>
    <n v="0"/>
    <n v="0"/>
    <n v="0"/>
    <m/>
    <n v="5"/>
    <n v="0"/>
    <n v="2"/>
    <n v="2"/>
    <n v="1"/>
    <n v="0"/>
    <n v="-3"/>
    <n v="0"/>
    <n v="0"/>
    <n v="5"/>
    <n v="2"/>
  </r>
  <r>
    <x v="4"/>
    <s v=""/>
    <x v="149"/>
    <x v="49"/>
    <x v="16"/>
    <n v="13"/>
    <n v="0"/>
    <n v="0"/>
    <n v="0"/>
    <n v="1"/>
    <n v="0"/>
    <n v="0"/>
    <n v="0"/>
    <n v="1"/>
    <n v="1"/>
    <n v="2"/>
    <x v="1"/>
    <n v="0"/>
    <n v="3"/>
    <n v="0"/>
    <n v="1"/>
    <n v="0"/>
    <n v="1"/>
    <n v="1"/>
    <n v="0"/>
    <n v="0"/>
    <n v="0"/>
    <m/>
    <n v="3"/>
    <n v="0"/>
    <n v="1"/>
    <n v="-1"/>
    <n v="1"/>
    <n v="1"/>
    <n v="0"/>
    <n v="-1"/>
    <n v="-1"/>
    <n v="1"/>
    <n v="0"/>
  </r>
  <r>
    <x v="4"/>
    <s v=""/>
    <x v="150"/>
    <x v="25"/>
    <x v="43"/>
    <n v="15.2"/>
    <n v="0"/>
    <n v="3"/>
    <n v="0"/>
    <n v="2"/>
    <n v="0"/>
    <n v="0"/>
    <n v="1"/>
    <n v="0"/>
    <n v="0"/>
    <n v="1"/>
    <x v="3"/>
    <n v="0.6"/>
    <n v="9"/>
    <n v="1"/>
    <n v="3"/>
    <n v="2"/>
    <n v="1"/>
    <n v="0"/>
    <n v="2"/>
    <n v="0"/>
    <n v="0"/>
    <m/>
    <n v="9"/>
    <n v="-2"/>
    <n v="3"/>
    <n v="0"/>
    <n v="1"/>
    <n v="0"/>
    <n v="1"/>
    <n v="0"/>
    <n v="0"/>
    <n v="2"/>
    <n v="3"/>
  </r>
  <r>
    <x v="4"/>
    <s v=""/>
    <x v="151"/>
    <x v="26"/>
    <x v="43"/>
    <n v="18"/>
    <n v="0"/>
    <n v="0"/>
    <n v="0"/>
    <n v="0"/>
    <n v="0"/>
    <n v="0"/>
    <n v="1"/>
    <n v="2"/>
    <n v="1"/>
    <n v="1"/>
    <x v="1"/>
    <n v="0"/>
    <n v="0"/>
    <n v="0"/>
    <n v="0"/>
    <n v="0"/>
    <n v="0"/>
    <n v="0"/>
    <n v="0"/>
    <n v="0"/>
    <n v="0"/>
    <m/>
    <n v="0"/>
    <n v="0"/>
    <n v="0"/>
    <n v="0"/>
    <n v="0"/>
    <n v="0"/>
    <n v="-1"/>
    <n v="-2"/>
    <n v="-1"/>
    <n v="0"/>
    <n v="-4"/>
  </r>
  <r>
    <x v="4"/>
    <s v=""/>
    <x v="152"/>
    <x v="40"/>
    <x v="35"/>
    <n v="17"/>
    <n v="0"/>
    <n v="1"/>
    <n v="0"/>
    <n v="1"/>
    <n v="0"/>
    <n v="0"/>
    <n v="2"/>
    <n v="0"/>
    <n v="1"/>
    <n v="2"/>
    <x v="2"/>
    <n v="1"/>
    <n v="13"/>
    <n v="0"/>
    <n v="2"/>
    <n v="4"/>
    <n v="0"/>
    <n v="4"/>
    <n v="1"/>
    <n v="0"/>
    <n v="2"/>
    <m/>
    <n v="13"/>
    <n v="-1"/>
    <n v="2"/>
    <n v="3"/>
    <n v="0"/>
    <n v="4"/>
    <n v="-1"/>
    <n v="0"/>
    <n v="1"/>
    <n v="4"/>
    <n v="8"/>
  </r>
  <r>
    <x v="4"/>
    <s v=""/>
    <x v="153"/>
    <x v="26"/>
    <x v="12"/>
    <n v="14.7"/>
    <n v="0"/>
    <n v="2"/>
    <n v="0"/>
    <n v="0"/>
    <n v="1"/>
    <n v="1"/>
    <n v="0"/>
    <n v="0"/>
    <n v="1"/>
    <n v="1"/>
    <x v="7"/>
    <n v="7"/>
    <n v="2"/>
    <n v="0"/>
    <n v="2"/>
    <n v="0"/>
    <n v="0"/>
    <n v="0"/>
    <n v="0"/>
    <n v="0"/>
    <n v="0"/>
    <m/>
    <n v="2"/>
    <n v="-2"/>
    <n v="2"/>
    <n v="0"/>
    <n v="-1"/>
    <n v="-1"/>
    <n v="0"/>
    <n v="0"/>
    <n v="-1"/>
    <n v="-1"/>
    <n v="-3"/>
  </r>
  <r>
    <x v="4"/>
    <s v=""/>
    <x v="154"/>
    <x v="33"/>
    <x v="17"/>
    <n v="18"/>
    <n v="0"/>
    <n v="0"/>
    <n v="0"/>
    <n v="0"/>
    <n v="4"/>
    <n v="0"/>
    <n v="1"/>
    <n v="0"/>
    <n v="1"/>
    <n v="0"/>
    <x v="1"/>
    <s v=""/>
    <n v="14"/>
    <n v="3"/>
    <n v="1"/>
    <n v="1"/>
    <n v="1"/>
    <n v="2"/>
    <n v="2"/>
    <n v="2"/>
    <n v="2"/>
    <m/>
    <n v="14"/>
    <n v="3"/>
    <n v="1"/>
    <n v="1"/>
    <n v="-3"/>
    <n v="2"/>
    <n v="1"/>
    <n v="2"/>
    <n v="1"/>
    <n v="2"/>
    <n v="8"/>
  </r>
  <r>
    <x v="4"/>
    <s v=""/>
    <x v="155"/>
    <x v="29"/>
    <x v="17"/>
    <n v="16"/>
    <n v="0"/>
    <n v="0"/>
    <n v="0"/>
    <n v="2"/>
    <n v="0"/>
    <n v="0"/>
    <n v="0"/>
    <n v="0"/>
    <n v="0"/>
    <n v="1"/>
    <x v="1"/>
    <n v="0"/>
    <n v="1"/>
    <n v="0"/>
    <n v="0"/>
    <n v="1"/>
    <n v="0"/>
    <n v="0"/>
    <n v="0"/>
    <n v="0"/>
    <n v="0"/>
    <m/>
    <n v="1"/>
    <n v="0"/>
    <n v="0"/>
    <n v="-1"/>
    <n v="0"/>
    <n v="0"/>
    <n v="0"/>
    <n v="0"/>
    <n v="0"/>
    <n v="-1"/>
    <n v="-1"/>
  </r>
  <r>
    <x v="4"/>
    <s v=""/>
    <x v="146"/>
    <x v="37"/>
    <x v="44"/>
    <n v="45"/>
    <n v="0"/>
    <n v="3"/>
    <n v="2"/>
    <n v="0"/>
    <n v="1"/>
    <n v="1"/>
    <n v="3"/>
    <n v="5"/>
    <n v="0"/>
    <n v="4"/>
    <x v="13"/>
    <n v="6"/>
    <n v="27"/>
    <n v="3"/>
    <n v="8"/>
    <n v="3"/>
    <n v="8"/>
    <n v="5"/>
    <n v="0"/>
    <n v="0"/>
    <n v="0"/>
    <m/>
    <n v="27"/>
    <n v="0"/>
    <n v="6"/>
    <n v="3"/>
    <n v="7"/>
    <n v="4"/>
    <n v="-3"/>
    <n v="-5"/>
    <n v="0"/>
    <n v="16"/>
    <n v="12"/>
  </r>
  <r>
    <x v="4"/>
    <s v=""/>
    <x v="156"/>
    <x v="24"/>
    <x v="15"/>
    <n v="23"/>
    <n v="0"/>
    <n v="0"/>
    <n v="0"/>
    <n v="0"/>
    <n v="0"/>
    <n v="1"/>
    <n v="1"/>
    <n v="0"/>
    <n v="1"/>
    <n v="2"/>
    <x v="16"/>
    <n v="21"/>
    <n v="23"/>
    <n v="4"/>
    <n v="5"/>
    <n v="4"/>
    <n v="2"/>
    <n v="1"/>
    <n v="4"/>
    <n v="3"/>
    <n v="0"/>
    <m/>
    <n v="23"/>
    <n v="4"/>
    <n v="5"/>
    <n v="4"/>
    <n v="2"/>
    <n v="0"/>
    <n v="3"/>
    <n v="3"/>
    <n v="-1"/>
    <n v="15"/>
    <n v="20"/>
  </r>
  <r>
    <x v="4"/>
    <s v=""/>
    <x v="157"/>
    <x v="50"/>
    <x v="11"/>
    <n v="8"/>
    <n v="0"/>
    <n v="1"/>
    <n v="1"/>
    <n v="0"/>
    <n v="0"/>
    <n v="0"/>
    <n v="1"/>
    <n v="0"/>
    <n v="1"/>
    <n v="0"/>
    <x v="1"/>
    <n v="0"/>
    <n v="6"/>
    <n v="1"/>
    <n v="1"/>
    <n v="1"/>
    <n v="1"/>
    <n v="1"/>
    <n v="1"/>
    <n v="0"/>
    <n v="0"/>
    <m/>
    <n v="6"/>
    <n v="0"/>
    <n v="0"/>
    <n v="1"/>
    <n v="1"/>
    <n v="1"/>
    <n v="0"/>
    <n v="0"/>
    <n v="-1"/>
    <n v="2"/>
    <n v="2"/>
  </r>
  <r>
    <x v="4"/>
    <s v=""/>
    <x v="158"/>
    <x v="21"/>
    <x v="14"/>
    <n v="4.2"/>
    <n v="0"/>
    <n v="0"/>
    <n v="0"/>
    <n v="0"/>
    <n v="1"/>
    <n v="0"/>
    <n v="0"/>
    <n v="0"/>
    <n v="1"/>
    <n v="1"/>
    <x v="1"/>
    <n v="0"/>
    <n v="3"/>
    <n v="0"/>
    <n v="1"/>
    <n v="2"/>
    <n v="0"/>
    <n v="0"/>
    <n v="0"/>
    <n v="0"/>
    <n v="0"/>
    <m/>
    <n v="3"/>
    <n v="0"/>
    <n v="1"/>
    <n v="2"/>
    <n v="-1"/>
    <n v="0"/>
    <n v="0"/>
    <n v="0"/>
    <n v="-1"/>
    <n v="2"/>
    <n v="1"/>
  </r>
  <r>
    <x v="4"/>
    <s v=""/>
    <x v="159"/>
    <x v="2"/>
    <x v="45"/>
    <n v="56.8"/>
    <n v="0"/>
    <n v="1"/>
    <n v="5"/>
    <n v="2"/>
    <n v="3"/>
    <n v="0"/>
    <n v="1"/>
    <n v="1"/>
    <n v="1"/>
    <n v="2"/>
    <x v="0"/>
    <n v="2"/>
    <n v="50"/>
    <n v="8"/>
    <n v="4"/>
    <n v="10"/>
    <n v="11"/>
    <n v="15"/>
    <n v="2"/>
    <n v="0"/>
    <n v="0"/>
    <m/>
    <n v="50"/>
    <n v="7"/>
    <n v="-1"/>
    <n v="8"/>
    <n v="8"/>
    <n v="15"/>
    <n v="1"/>
    <n v="-1"/>
    <n v="-1"/>
    <n v="22"/>
    <n v="36"/>
  </r>
  <r>
    <x v="1"/>
    <s v=""/>
    <x v="3"/>
    <x v="41"/>
    <x v="4"/>
    <n v="2"/>
    <n v="0"/>
    <n v="0"/>
    <n v="0"/>
    <n v="0"/>
    <n v="0"/>
    <n v="0"/>
    <n v="0"/>
    <n v="0"/>
    <n v="1"/>
    <n v="0"/>
    <x v="2"/>
    <n v="1"/>
    <n v="1"/>
    <n v="0"/>
    <n v="0"/>
    <n v="0"/>
    <n v="0"/>
    <n v="1"/>
    <n v="0"/>
    <n v="0"/>
    <n v="0"/>
    <n v="1"/>
    <n v="1"/>
    <n v="0"/>
    <n v="0"/>
    <n v="0"/>
    <n v="0"/>
    <n v="1"/>
    <n v="0"/>
    <n v="0"/>
    <n v="-1"/>
    <n v="0"/>
    <n v="0"/>
  </r>
  <r>
    <x v="4"/>
    <s v=""/>
    <x v="160"/>
    <x v="20"/>
    <x v="9"/>
    <n v="4"/>
    <n v="0"/>
    <n v="0"/>
    <n v="0"/>
    <n v="0"/>
    <n v="0"/>
    <n v="0"/>
    <n v="0"/>
    <n v="0"/>
    <n v="0"/>
    <n v="0"/>
    <x v="2"/>
    <s v=""/>
    <n v="3"/>
    <n v="0"/>
    <n v="0"/>
    <n v="1"/>
    <n v="1"/>
    <n v="1"/>
    <n v="0"/>
    <n v="0"/>
    <n v="0"/>
    <m/>
    <n v="3"/>
    <n v="0"/>
    <n v="0"/>
    <n v="1"/>
    <n v="1"/>
    <n v="1"/>
    <n v="0"/>
    <n v="0"/>
    <n v="0"/>
    <n v="2"/>
    <n v="3"/>
  </r>
  <r>
    <x v="4"/>
    <s v=""/>
    <x v="161"/>
    <x v="51"/>
    <x v="21"/>
    <n v="8.35"/>
    <n v="0"/>
    <n v="0"/>
    <n v="0"/>
    <n v="0"/>
    <n v="0"/>
    <n v="1"/>
    <n v="1"/>
    <n v="1"/>
    <n v="0"/>
    <n v="0"/>
    <x v="2"/>
    <n v="1"/>
    <n v="2"/>
    <n v="0"/>
    <n v="0"/>
    <n v="1"/>
    <n v="0"/>
    <n v="1"/>
    <n v="0"/>
    <n v="0"/>
    <n v="0"/>
    <m/>
    <n v="2"/>
    <n v="0"/>
    <n v="0"/>
    <n v="1"/>
    <n v="0"/>
    <n v="0"/>
    <n v="-1"/>
    <n v="-1"/>
    <n v="0"/>
    <n v="1"/>
    <n v="-1"/>
  </r>
  <r>
    <x v="4"/>
    <s v=""/>
    <x v="106"/>
    <x v="26"/>
    <x v="46"/>
    <n v="43.5"/>
    <n v="0"/>
    <n v="1"/>
    <n v="0"/>
    <n v="3"/>
    <n v="1"/>
    <n v="1"/>
    <n v="0"/>
    <n v="0"/>
    <n v="0"/>
    <n v="3"/>
    <x v="1"/>
    <n v="0"/>
    <n v="21"/>
    <n v="8"/>
    <n v="3"/>
    <n v="3"/>
    <n v="5"/>
    <n v="1"/>
    <n v="1"/>
    <n v="0"/>
    <n v="0"/>
    <m/>
    <n v="21"/>
    <n v="7"/>
    <n v="3"/>
    <n v="0"/>
    <n v="4"/>
    <n v="0"/>
    <n v="1"/>
    <n v="0"/>
    <n v="0"/>
    <n v="14"/>
    <n v="15"/>
  </r>
  <r>
    <x v="7"/>
    <s v=""/>
    <x v="16"/>
    <x v="38"/>
    <x v="3"/>
    <n v="1"/>
    <n v="0"/>
    <n v="0"/>
    <n v="1"/>
    <n v="0"/>
    <n v="0"/>
    <n v="0"/>
    <n v="0"/>
    <n v="0"/>
    <n v="0"/>
    <n v="0"/>
    <x v="0"/>
    <n v="2"/>
    <n v="0"/>
    <n v="0"/>
    <n v="0"/>
    <n v="0"/>
    <n v="0"/>
    <n v="0"/>
    <n v="0"/>
    <n v="0"/>
    <n v="0"/>
    <n v="0"/>
    <n v="0"/>
    <n v="0"/>
    <n v="-1"/>
    <n v="0"/>
    <n v="0"/>
    <n v="0"/>
    <n v="0"/>
    <n v="0"/>
    <n v="0"/>
    <n v="-1"/>
    <n v="-1"/>
  </r>
  <r>
    <x v="5"/>
    <s v=""/>
    <x v="99"/>
    <x v="19"/>
    <x v="8"/>
    <n v="5.5"/>
    <n v="0"/>
    <n v="0"/>
    <n v="1"/>
    <n v="0"/>
    <n v="3"/>
    <n v="1"/>
    <n v="0"/>
    <n v="0"/>
    <n v="1"/>
    <n v="0"/>
    <x v="1"/>
    <n v="0"/>
    <n v="2"/>
    <n v="0"/>
    <n v="0"/>
    <n v="0"/>
    <n v="1"/>
    <n v="1"/>
    <n v="0"/>
    <n v="0"/>
    <n v="0"/>
    <m/>
    <n v="2"/>
    <n v="0"/>
    <n v="-1"/>
    <n v="0"/>
    <n v="-2"/>
    <n v="0"/>
    <n v="0"/>
    <n v="0"/>
    <n v="-1"/>
    <n v="-3"/>
    <n v="-4"/>
  </r>
  <r>
    <x v="5"/>
    <s v=""/>
    <x v="162"/>
    <x v="2"/>
    <x v="47"/>
    <n v="14.85"/>
    <n v="0"/>
    <n v="1"/>
    <n v="1"/>
    <n v="1"/>
    <n v="0"/>
    <n v="0"/>
    <n v="0"/>
    <n v="0"/>
    <n v="0"/>
    <n v="0"/>
    <x v="5"/>
    <n v="4"/>
    <n v="8"/>
    <n v="1"/>
    <n v="0"/>
    <n v="3"/>
    <n v="3"/>
    <n v="1"/>
    <n v="0"/>
    <n v="0"/>
    <n v="0"/>
    <m/>
    <n v="8"/>
    <n v="0"/>
    <n v="-1"/>
    <n v="2"/>
    <n v="3"/>
    <n v="1"/>
    <n v="0"/>
    <n v="0"/>
    <n v="0"/>
    <n v="4"/>
    <n v="5"/>
  </r>
  <r>
    <x v="5"/>
    <s v=""/>
    <x v="163"/>
    <x v="42"/>
    <x v="24"/>
    <n v="6.5"/>
    <n v="0"/>
    <n v="0"/>
    <n v="0"/>
    <n v="0"/>
    <n v="0"/>
    <n v="0"/>
    <n v="0"/>
    <n v="0"/>
    <n v="0"/>
    <n v="1"/>
    <x v="0"/>
    <n v="2"/>
    <n v="8"/>
    <n v="2"/>
    <n v="1"/>
    <n v="1"/>
    <n v="1"/>
    <n v="1"/>
    <n v="2"/>
    <n v="0"/>
    <n v="0"/>
    <m/>
    <n v="8"/>
    <n v="2"/>
    <n v="1"/>
    <n v="1"/>
    <n v="1"/>
    <n v="1"/>
    <n v="2"/>
    <n v="0"/>
    <n v="0"/>
    <n v="5"/>
    <n v="8"/>
  </r>
  <r>
    <x v="8"/>
    <m/>
    <x v="164"/>
    <x v="22"/>
    <x v="4"/>
    <n v="2"/>
    <n v="0"/>
    <n v="0"/>
    <n v="0"/>
    <n v="0"/>
    <n v="0"/>
    <n v="0"/>
    <n v="0"/>
    <n v="0"/>
    <n v="0"/>
    <n v="0"/>
    <x v="1"/>
    <n v="0"/>
    <n v="0"/>
    <n v="0"/>
    <n v="0"/>
    <n v="0"/>
    <n v="0"/>
    <n v="0"/>
    <n v="0"/>
    <n v="0"/>
    <n v="0"/>
    <m/>
    <n v="0"/>
    <n v="0"/>
    <n v="0"/>
    <n v="0"/>
    <n v="0"/>
    <n v="0"/>
    <n v="0"/>
    <n v="0"/>
    <n v="0"/>
    <n v="0"/>
    <n v="0"/>
  </r>
  <r>
    <x v="8"/>
    <m/>
    <x v="165"/>
    <x v="22"/>
    <x v="14"/>
    <n v="4.4000000000000004"/>
    <n v="0"/>
    <n v="0"/>
    <n v="0"/>
    <n v="0"/>
    <n v="0"/>
    <n v="0"/>
    <n v="0"/>
    <n v="0"/>
    <n v="0"/>
    <n v="0"/>
    <x v="1"/>
    <n v="0"/>
    <n v="4"/>
    <n v="0"/>
    <n v="0"/>
    <n v="1"/>
    <n v="1"/>
    <n v="1"/>
    <n v="1"/>
    <n v="0"/>
    <n v="0"/>
    <m/>
    <n v="4"/>
    <n v="0"/>
    <n v="0"/>
    <n v="1"/>
    <n v="1"/>
    <n v="1"/>
    <n v="1"/>
    <n v="0"/>
    <n v="0"/>
    <n v="2"/>
    <n v="4"/>
  </r>
  <r>
    <x v="8"/>
    <m/>
    <x v="166"/>
    <x v="22"/>
    <x v="9"/>
    <n v="4.9000000000000004"/>
    <n v="0"/>
    <n v="0"/>
    <n v="0"/>
    <n v="0"/>
    <n v="0"/>
    <n v="0"/>
    <n v="0"/>
    <n v="1"/>
    <n v="0"/>
    <n v="0"/>
    <x v="1"/>
    <n v="0"/>
    <n v="1"/>
    <n v="0"/>
    <n v="0"/>
    <n v="1"/>
    <n v="0"/>
    <n v="0"/>
    <n v="0"/>
    <n v="0"/>
    <n v="0"/>
    <m/>
    <n v="1"/>
    <n v="0"/>
    <n v="0"/>
    <n v="1"/>
    <n v="0"/>
    <n v="0"/>
    <n v="0"/>
    <n v="-1"/>
    <n v="0"/>
    <n v="1"/>
    <n v="0"/>
  </r>
  <r>
    <x v="8"/>
    <m/>
    <x v="167"/>
    <x v="27"/>
    <x v="19"/>
    <n v="2.2999999999999998"/>
    <n v="0"/>
    <n v="0"/>
    <n v="0"/>
    <n v="0"/>
    <n v="0"/>
    <n v="0"/>
    <n v="0"/>
    <n v="0"/>
    <n v="0"/>
    <n v="0"/>
    <x v="4"/>
    <s v=""/>
    <n v="0"/>
    <n v="0"/>
    <n v="0"/>
    <n v="0"/>
    <n v="0"/>
    <n v="0"/>
    <n v="0"/>
    <n v="0"/>
    <n v="0"/>
    <m/>
    <n v="0"/>
    <n v="0"/>
    <n v="0"/>
    <n v="0"/>
    <n v="0"/>
    <n v="0"/>
    <n v="0"/>
    <n v="0"/>
    <n v="0"/>
    <n v="0"/>
    <n v="0"/>
  </r>
  <r>
    <x v="8"/>
    <m/>
    <x v="168"/>
    <x v="22"/>
    <x v="19"/>
    <n v="2.6"/>
    <n v="0"/>
    <n v="0"/>
    <n v="0"/>
    <n v="0"/>
    <n v="0"/>
    <n v="0"/>
    <n v="0"/>
    <n v="0"/>
    <n v="0"/>
    <n v="0"/>
    <x v="1"/>
    <s v=""/>
    <n v="0"/>
    <n v="0"/>
    <n v="0"/>
    <n v="0"/>
    <n v="0"/>
    <n v="0"/>
    <n v="0"/>
    <n v="0"/>
    <n v="0"/>
    <m/>
    <n v="0"/>
    <n v="0"/>
    <n v="0"/>
    <n v="0"/>
    <n v="0"/>
    <n v="0"/>
    <n v="0"/>
    <n v="0"/>
    <n v="0"/>
    <n v="0"/>
    <n v="0"/>
  </r>
  <r>
    <x v="8"/>
    <m/>
    <x v="169"/>
    <x v="22"/>
    <x v="24"/>
    <n v="6.35"/>
    <n v="0"/>
    <n v="0"/>
    <n v="1"/>
    <n v="0"/>
    <n v="0"/>
    <n v="0"/>
    <n v="0"/>
    <n v="0"/>
    <n v="0"/>
    <n v="0"/>
    <x v="1"/>
    <n v="0"/>
    <n v="3"/>
    <n v="0"/>
    <n v="1"/>
    <n v="2"/>
    <n v="0"/>
    <n v="0"/>
    <n v="0"/>
    <n v="0"/>
    <n v="0"/>
    <m/>
    <n v="3"/>
    <n v="0"/>
    <n v="0"/>
    <n v="2"/>
    <n v="0"/>
    <n v="0"/>
    <n v="0"/>
    <n v="0"/>
    <n v="0"/>
    <n v="2"/>
    <n v="2"/>
  </r>
  <r>
    <x v="8"/>
    <m/>
    <x v="81"/>
    <x v="21"/>
    <x v="3"/>
    <n v="0.2"/>
    <n v="0"/>
    <n v="0"/>
    <n v="0"/>
    <n v="0"/>
    <n v="0"/>
    <n v="0"/>
    <n v="0"/>
    <n v="0"/>
    <n v="0"/>
    <n v="0"/>
    <x v="2"/>
    <n v="0.2"/>
    <n v="0"/>
    <n v="0"/>
    <n v="0"/>
    <n v="0"/>
    <n v="0"/>
    <n v="0"/>
    <n v="0"/>
    <n v="0"/>
    <n v="0"/>
    <m/>
    <n v="0"/>
    <n v="0"/>
    <n v="0"/>
    <n v="0"/>
    <n v="0"/>
    <n v="0"/>
    <n v="0"/>
    <n v="0"/>
    <n v="0"/>
    <n v="0"/>
    <n v="0"/>
  </r>
  <r>
    <x v="8"/>
    <m/>
    <x v="170"/>
    <x v="21"/>
    <x v="3"/>
    <n v="0.2"/>
    <n v="0"/>
    <n v="0"/>
    <n v="0"/>
    <n v="0"/>
    <n v="0"/>
    <n v="0"/>
    <n v="0"/>
    <n v="0"/>
    <n v="0"/>
    <n v="0"/>
    <x v="1"/>
    <n v="0"/>
    <n v="0"/>
    <n v="0"/>
    <n v="0"/>
    <n v="0"/>
    <n v="0"/>
    <n v="0"/>
    <n v="0"/>
    <n v="0"/>
    <n v="0"/>
    <m/>
    <n v="0"/>
    <n v="0"/>
    <n v="0"/>
    <n v="0"/>
    <n v="0"/>
    <n v="0"/>
    <n v="0"/>
    <n v="0"/>
    <n v="0"/>
    <n v="0"/>
    <n v="0"/>
  </r>
  <r>
    <x v="8"/>
    <m/>
    <x v="171"/>
    <x v="21"/>
    <x v="3"/>
    <n v="0.2"/>
    <n v="0"/>
    <n v="0"/>
    <n v="0"/>
    <n v="0"/>
    <n v="0"/>
    <n v="0"/>
    <n v="0"/>
    <n v="0"/>
    <n v="0"/>
    <n v="0"/>
    <x v="2"/>
    <n v="0.2"/>
    <n v="0"/>
    <n v="0"/>
    <n v="0"/>
    <n v="0"/>
    <n v="0"/>
    <n v="0"/>
    <n v="0"/>
    <n v="0"/>
    <n v="0"/>
    <m/>
    <n v="0"/>
    <n v="0"/>
    <n v="0"/>
    <n v="0"/>
    <n v="0"/>
    <n v="0"/>
    <n v="0"/>
    <n v="0"/>
    <n v="0"/>
    <n v="0"/>
    <n v="0"/>
  </r>
  <r>
    <x v="8"/>
    <m/>
    <x v="81"/>
    <x v="21"/>
    <x v="3"/>
    <n v="0.2"/>
    <n v="0"/>
    <n v="0"/>
    <n v="0"/>
    <n v="0"/>
    <n v="0"/>
    <n v="0"/>
    <n v="0"/>
    <n v="0"/>
    <n v="0"/>
    <n v="0"/>
    <x v="2"/>
    <n v="0.2"/>
    <n v="0"/>
    <n v="0"/>
    <n v="0"/>
    <n v="0"/>
    <n v="0"/>
    <n v="0"/>
    <n v="0"/>
    <n v="0"/>
    <n v="0"/>
    <m/>
    <n v="0"/>
    <n v="0"/>
    <n v="0"/>
    <n v="0"/>
    <n v="0"/>
    <n v="0"/>
    <n v="0"/>
    <n v="0"/>
    <n v="0"/>
    <n v="0"/>
    <n v="0"/>
  </r>
  <r>
    <x v="8"/>
    <m/>
    <x v="172"/>
    <x v="22"/>
    <x v="23"/>
    <n v="0"/>
    <n v="0"/>
    <n v="0"/>
    <n v="0"/>
    <n v="0"/>
    <n v="0"/>
    <n v="0"/>
    <n v="0"/>
    <n v="0"/>
    <n v="0"/>
    <n v="0"/>
    <x v="9"/>
    <n v="3.5"/>
    <n v="0"/>
    <n v="0"/>
    <n v="0"/>
    <n v="0"/>
    <n v="0"/>
    <n v="0"/>
    <n v="0"/>
    <n v="0"/>
    <n v="0"/>
    <m/>
    <n v="0"/>
    <n v="0"/>
    <n v="0"/>
    <n v="0"/>
    <n v="0"/>
    <n v="0"/>
    <n v="0"/>
    <n v="0"/>
    <n v="0"/>
    <n v="0"/>
    <n v="0"/>
  </r>
  <r>
    <x v="8"/>
    <m/>
    <x v="173"/>
    <x v="21"/>
    <x v="3"/>
    <n v="0.6"/>
    <n v="0"/>
    <n v="0"/>
    <n v="0"/>
    <n v="0"/>
    <n v="0"/>
    <n v="0"/>
    <n v="0"/>
    <n v="0"/>
    <n v="0"/>
    <n v="0"/>
    <x v="1"/>
    <n v="0"/>
    <n v="0"/>
    <n v="0"/>
    <n v="0"/>
    <n v="0"/>
    <n v="0"/>
    <n v="0"/>
    <n v="0"/>
    <n v="0"/>
    <n v="0"/>
    <m/>
    <n v="0"/>
    <n v="0"/>
    <n v="0"/>
    <n v="0"/>
    <n v="0"/>
    <n v="0"/>
    <n v="0"/>
    <n v="0"/>
    <n v="0"/>
    <n v="0"/>
    <n v="0"/>
  </r>
  <r>
    <x v="8"/>
    <m/>
    <x v="174"/>
    <x v="27"/>
    <x v="4"/>
    <n v="0.75"/>
    <n v="0"/>
    <n v="0"/>
    <n v="0"/>
    <n v="0"/>
    <n v="0"/>
    <n v="0"/>
    <n v="0"/>
    <n v="0"/>
    <n v="0"/>
    <n v="0"/>
    <x v="9"/>
    <n v="3"/>
    <n v="0"/>
    <n v="0"/>
    <n v="0"/>
    <n v="0"/>
    <n v="0"/>
    <n v="0"/>
    <n v="0"/>
    <n v="0"/>
    <n v="0"/>
    <m/>
    <n v="0"/>
    <n v="0"/>
    <n v="0"/>
    <n v="0"/>
    <n v="0"/>
    <n v="0"/>
    <n v="0"/>
    <n v="0"/>
    <n v="0"/>
    <n v="0"/>
    <n v="0"/>
  </r>
  <r>
    <x v="8"/>
    <m/>
    <x v="175"/>
    <x v="22"/>
    <x v="1"/>
    <n v="3.15"/>
    <n v="0"/>
    <n v="0"/>
    <n v="0"/>
    <n v="0"/>
    <n v="0"/>
    <n v="0"/>
    <n v="0"/>
    <n v="0"/>
    <n v="0"/>
    <n v="0"/>
    <x v="1"/>
    <s v=""/>
    <n v="3"/>
    <n v="1"/>
    <n v="1"/>
    <n v="0"/>
    <n v="1"/>
    <n v="0"/>
    <n v="0"/>
    <n v="0"/>
    <n v="0"/>
    <m/>
    <n v="3"/>
    <n v="1"/>
    <n v="1"/>
    <n v="0"/>
    <n v="1"/>
    <n v="0"/>
    <n v="0"/>
    <n v="0"/>
    <n v="0"/>
    <n v="3"/>
    <n v="3"/>
  </r>
  <r>
    <x v="8"/>
    <m/>
    <x v="51"/>
    <x v="27"/>
    <x v="3"/>
    <n v="0.8"/>
    <n v="0"/>
    <n v="0"/>
    <n v="0"/>
    <n v="0"/>
    <n v="0"/>
    <n v="0"/>
    <n v="0"/>
    <n v="0"/>
    <n v="0"/>
    <n v="0"/>
    <x v="1"/>
    <n v="0"/>
    <n v="0"/>
    <n v="0"/>
    <n v="0"/>
    <n v="0"/>
    <n v="0"/>
    <n v="0"/>
    <n v="0"/>
    <n v="0"/>
    <n v="0"/>
    <m/>
    <n v="0"/>
    <n v="0"/>
    <n v="0"/>
    <n v="0"/>
    <n v="0"/>
    <n v="0"/>
    <n v="0"/>
    <n v="0"/>
    <n v="0"/>
    <n v="0"/>
    <n v="0"/>
  </r>
  <r>
    <x v="8"/>
    <m/>
    <x v="42"/>
    <x v="22"/>
    <x v="3"/>
    <n v="1"/>
    <n v="0"/>
    <n v="0"/>
    <n v="0"/>
    <n v="0"/>
    <n v="0"/>
    <n v="0"/>
    <n v="0"/>
    <n v="0"/>
    <n v="0"/>
    <n v="0"/>
    <x v="2"/>
    <n v="1"/>
    <n v="0"/>
    <n v="0"/>
    <n v="0"/>
    <n v="0"/>
    <n v="0"/>
    <n v="0"/>
    <n v="0"/>
    <n v="0"/>
    <n v="0"/>
    <m/>
    <n v="0"/>
    <n v="0"/>
    <n v="0"/>
    <n v="0"/>
    <n v="0"/>
    <n v="0"/>
    <n v="0"/>
    <n v="0"/>
    <n v="0"/>
    <n v="0"/>
    <n v="0"/>
  </r>
  <r>
    <x v="8"/>
    <m/>
    <x v="176"/>
    <x v="21"/>
    <x v="4"/>
    <n v="1.5"/>
    <n v="0"/>
    <n v="0"/>
    <n v="0"/>
    <n v="0"/>
    <n v="1"/>
    <n v="0"/>
    <n v="0"/>
    <n v="0"/>
    <n v="0"/>
    <n v="0"/>
    <x v="1"/>
    <n v="0"/>
    <n v="0"/>
    <n v="0"/>
    <n v="0"/>
    <n v="0"/>
    <n v="0"/>
    <n v="0"/>
    <n v="0"/>
    <n v="0"/>
    <n v="0"/>
    <m/>
    <n v="0"/>
    <n v="0"/>
    <n v="0"/>
    <n v="0"/>
    <n v="-1"/>
    <n v="0"/>
    <n v="0"/>
    <n v="0"/>
    <n v="0"/>
    <n v="-1"/>
    <n v="-1"/>
  </r>
  <r>
    <x v="8"/>
    <m/>
    <x v="177"/>
    <x v="22"/>
    <x v="14"/>
    <n v="3"/>
    <n v="0"/>
    <n v="0"/>
    <n v="0"/>
    <n v="1"/>
    <n v="0"/>
    <n v="0"/>
    <n v="0"/>
    <n v="0"/>
    <n v="0"/>
    <n v="1"/>
    <x v="1"/>
    <n v="0"/>
    <n v="0"/>
    <n v="0"/>
    <n v="0"/>
    <n v="0"/>
    <n v="0"/>
    <n v="0"/>
    <n v="0"/>
    <n v="0"/>
    <n v="0"/>
    <m/>
    <n v="0"/>
    <n v="0"/>
    <n v="0"/>
    <n v="-1"/>
    <n v="0"/>
    <n v="0"/>
    <n v="0"/>
    <n v="0"/>
    <n v="0"/>
    <n v="-1"/>
    <n v="-1"/>
  </r>
  <r>
    <x v="8"/>
    <m/>
    <x v="178"/>
    <x v="22"/>
    <x v="19"/>
    <n v="2.75"/>
    <n v="0"/>
    <n v="0"/>
    <n v="0"/>
    <n v="0"/>
    <n v="0"/>
    <n v="0"/>
    <n v="0"/>
    <n v="0"/>
    <n v="0"/>
    <n v="0"/>
    <x v="2"/>
    <n v="1"/>
    <n v="3"/>
    <n v="2"/>
    <n v="1"/>
    <n v="0"/>
    <n v="0"/>
    <n v="0"/>
    <n v="0"/>
    <n v="0"/>
    <n v="0"/>
    <m/>
    <n v="3"/>
    <n v="2"/>
    <n v="1"/>
    <n v="0"/>
    <n v="0"/>
    <n v="0"/>
    <n v="0"/>
    <n v="0"/>
    <n v="0"/>
    <n v="3"/>
    <n v="3"/>
  </r>
  <r>
    <x v="8"/>
    <m/>
    <x v="179"/>
    <x v="22"/>
    <x v="14"/>
    <n v="3.95"/>
    <n v="0"/>
    <n v="0"/>
    <n v="0"/>
    <n v="0"/>
    <n v="0"/>
    <n v="0"/>
    <n v="0"/>
    <n v="0"/>
    <n v="0"/>
    <n v="0"/>
    <x v="1"/>
    <n v="0"/>
    <n v="5"/>
    <n v="1"/>
    <n v="1"/>
    <n v="1"/>
    <n v="1"/>
    <n v="1"/>
    <n v="0"/>
    <n v="0"/>
    <n v="0"/>
    <m/>
    <n v="5"/>
    <n v="1"/>
    <n v="1"/>
    <n v="1"/>
    <n v="1"/>
    <n v="1"/>
    <n v="0"/>
    <n v="0"/>
    <n v="0"/>
    <n v="4"/>
    <n v="5"/>
  </r>
  <r>
    <x v="8"/>
    <m/>
    <x v="180"/>
    <x v="27"/>
    <x v="19"/>
    <n v="3"/>
    <n v="0"/>
    <n v="0"/>
    <n v="0"/>
    <n v="0"/>
    <n v="0"/>
    <n v="0"/>
    <n v="0"/>
    <n v="0"/>
    <n v="0"/>
    <n v="0"/>
    <x v="2"/>
    <n v="1"/>
    <n v="0"/>
    <n v="0"/>
    <n v="0"/>
    <n v="0"/>
    <n v="0"/>
    <n v="0"/>
    <n v="0"/>
    <n v="0"/>
    <n v="0"/>
    <m/>
    <n v="0"/>
    <n v="0"/>
    <n v="0"/>
    <n v="0"/>
    <n v="0"/>
    <n v="0"/>
    <n v="0"/>
    <n v="0"/>
    <n v="0"/>
    <n v="0"/>
    <n v="0"/>
  </r>
  <r>
    <x v="8"/>
    <m/>
    <x v="42"/>
    <x v="22"/>
    <x v="14"/>
    <n v="4.3"/>
    <n v="0"/>
    <n v="0"/>
    <n v="0"/>
    <n v="0"/>
    <n v="0"/>
    <n v="0"/>
    <n v="0"/>
    <n v="0"/>
    <n v="0"/>
    <n v="1"/>
    <x v="2"/>
    <n v="1"/>
    <n v="2"/>
    <n v="1"/>
    <n v="0"/>
    <n v="0"/>
    <n v="0"/>
    <n v="1"/>
    <n v="0"/>
    <n v="0"/>
    <n v="0"/>
    <m/>
    <n v="2"/>
    <n v="1"/>
    <n v="0"/>
    <n v="0"/>
    <n v="0"/>
    <n v="1"/>
    <n v="0"/>
    <n v="0"/>
    <n v="0"/>
    <n v="1"/>
    <n v="2"/>
  </r>
  <r>
    <x v="8"/>
    <m/>
    <x v="181"/>
    <x v="22"/>
    <x v="19"/>
    <n v="2.81"/>
    <n v="0"/>
    <n v="0"/>
    <n v="0"/>
    <n v="0"/>
    <n v="0"/>
    <n v="0"/>
    <n v="0"/>
    <n v="0"/>
    <n v="0"/>
    <n v="0"/>
    <x v="2"/>
    <n v="1"/>
    <n v="1"/>
    <n v="0"/>
    <n v="0"/>
    <n v="0"/>
    <n v="0"/>
    <n v="0"/>
    <n v="1"/>
    <n v="0"/>
    <n v="0"/>
    <m/>
    <n v="1"/>
    <n v="0"/>
    <n v="0"/>
    <n v="0"/>
    <n v="0"/>
    <n v="0"/>
    <n v="1"/>
    <n v="0"/>
    <n v="0"/>
    <n v="0"/>
    <n v="1"/>
  </r>
  <r>
    <x v="8"/>
    <m/>
    <x v="182"/>
    <x v="15"/>
    <x v="4"/>
    <n v="2"/>
    <n v="0"/>
    <n v="0"/>
    <n v="0"/>
    <n v="0"/>
    <n v="0"/>
    <n v="0"/>
    <n v="0"/>
    <n v="0"/>
    <n v="1"/>
    <n v="0"/>
    <x v="1"/>
    <n v="0"/>
    <n v="0"/>
    <n v="0"/>
    <n v="0"/>
    <n v="0"/>
    <n v="0"/>
    <n v="0"/>
    <n v="0"/>
    <n v="0"/>
    <n v="0"/>
    <m/>
    <n v="0"/>
    <n v="0"/>
    <n v="0"/>
    <n v="0"/>
    <n v="0"/>
    <n v="0"/>
    <n v="0"/>
    <n v="0"/>
    <n v="-1"/>
    <n v="0"/>
    <n v="-1"/>
  </r>
  <r>
    <x v="8"/>
    <m/>
    <x v="183"/>
    <x v="28"/>
    <x v="3"/>
    <n v="1"/>
    <n v="0"/>
    <n v="0"/>
    <n v="0"/>
    <n v="0"/>
    <n v="0"/>
    <n v="0"/>
    <n v="0"/>
    <n v="0"/>
    <n v="0"/>
    <n v="0"/>
    <x v="1"/>
    <n v="0"/>
    <n v="0"/>
    <n v="0"/>
    <n v="0"/>
    <n v="0"/>
    <n v="0"/>
    <n v="0"/>
    <n v="0"/>
    <n v="0"/>
    <n v="0"/>
    <m/>
    <n v="0"/>
    <n v="0"/>
    <n v="0"/>
    <n v="0"/>
    <n v="0"/>
    <n v="0"/>
    <n v="0"/>
    <n v="0"/>
    <n v="0"/>
    <n v="0"/>
    <n v="0"/>
  </r>
  <r>
    <x v="8"/>
    <m/>
    <x v="184"/>
    <x v="27"/>
    <x v="3"/>
    <n v="1"/>
    <n v="0"/>
    <n v="0"/>
    <n v="0"/>
    <n v="0"/>
    <n v="0"/>
    <n v="0"/>
    <n v="0"/>
    <n v="0"/>
    <n v="0"/>
    <n v="0"/>
    <x v="1"/>
    <n v="0"/>
    <n v="0"/>
    <n v="0"/>
    <n v="0"/>
    <n v="0"/>
    <n v="0"/>
    <n v="0"/>
    <n v="0"/>
    <n v="0"/>
    <n v="0"/>
    <m/>
    <n v="0"/>
    <n v="0"/>
    <n v="0"/>
    <n v="0"/>
    <n v="0"/>
    <n v="0"/>
    <n v="0"/>
    <n v="0"/>
    <n v="0"/>
    <n v="0"/>
    <n v="0"/>
  </r>
  <r>
    <x v="8"/>
    <m/>
    <x v="185"/>
    <x v="27"/>
    <x v="1"/>
    <n v="2.9"/>
    <n v="0"/>
    <n v="0"/>
    <n v="0"/>
    <n v="0"/>
    <n v="0"/>
    <n v="0"/>
    <n v="0"/>
    <n v="0"/>
    <n v="0"/>
    <n v="0"/>
    <x v="1"/>
    <n v="0"/>
    <n v="0"/>
    <n v="0"/>
    <n v="0"/>
    <n v="0"/>
    <n v="0"/>
    <n v="0"/>
    <n v="0"/>
    <n v="0"/>
    <n v="0"/>
    <m/>
    <n v="0"/>
    <n v="0"/>
    <n v="0"/>
    <n v="0"/>
    <n v="0"/>
    <n v="0"/>
    <n v="0"/>
    <n v="0"/>
    <n v="0"/>
    <n v="0"/>
    <n v="0"/>
  </r>
  <r>
    <x v="8"/>
    <m/>
    <x v="186"/>
    <x v="27"/>
    <x v="3"/>
    <n v="0.2"/>
    <n v="0"/>
    <n v="0"/>
    <n v="0"/>
    <n v="0"/>
    <n v="0"/>
    <n v="0"/>
    <n v="0"/>
    <n v="0"/>
    <n v="0"/>
    <n v="0"/>
    <x v="2"/>
    <n v="1"/>
    <n v="0"/>
    <n v="0"/>
    <n v="0"/>
    <n v="0"/>
    <n v="0"/>
    <n v="0"/>
    <n v="0"/>
    <n v="0"/>
    <n v="0"/>
    <m/>
    <n v="0"/>
    <n v="0"/>
    <n v="0"/>
    <n v="0"/>
    <n v="0"/>
    <n v="0"/>
    <n v="0"/>
    <n v="0"/>
    <n v="0"/>
    <n v="0"/>
    <n v="0"/>
  </r>
  <r>
    <x v="8"/>
    <m/>
    <x v="187"/>
    <x v="27"/>
    <x v="4"/>
    <n v="0.8"/>
    <n v="0"/>
    <n v="0"/>
    <n v="0"/>
    <n v="0"/>
    <n v="0"/>
    <n v="0"/>
    <n v="0"/>
    <n v="0"/>
    <n v="0"/>
    <n v="0"/>
    <x v="0"/>
    <n v="2"/>
    <n v="0"/>
    <n v="0"/>
    <n v="0"/>
    <n v="0"/>
    <n v="0"/>
    <n v="0"/>
    <n v="0"/>
    <n v="0"/>
    <n v="0"/>
    <m/>
    <n v="0"/>
    <n v="0"/>
    <n v="0"/>
    <n v="0"/>
    <n v="0"/>
    <n v="0"/>
    <n v="0"/>
    <n v="0"/>
    <n v="0"/>
    <n v="0"/>
    <n v="0"/>
  </r>
  <r>
    <x v="8"/>
    <m/>
    <x v="188"/>
    <x v="22"/>
    <x v="9"/>
    <n v="3.7"/>
    <n v="0"/>
    <n v="0"/>
    <n v="0"/>
    <n v="0"/>
    <n v="0"/>
    <n v="0"/>
    <n v="1"/>
    <n v="0"/>
    <n v="0"/>
    <n v="2"/>
    <x v="1"/>
    <n v="0"/>
    <n v="2"/>
    <n v="0"/>
    <n v="1"/>
    <n v="0"/>
    <n v="1"/>
    <n v="0"/>
    <n v="0"/>
    <n v="0"/>
    <n v="0"/>
    <m/>
    <n v="2"/>
    <n v="0"/>
    <n v="1"/>
    <n v="0"/>
    <n v="1"/>
    <n v="0"/>
    <n v="-1"/>
    <n v="0"/>
    <n v="0"/>
    <n v="2"/>
    <n v="1"/>
  </r>
  <r>
    <x v="8"/>
    <m/>
    <x v="49"/>
    <x v="27"/>
    <x v="3"/>
    <n v="1"/>
    <n v="0"/>
    <n v="0"/>
    <n v="0"/>
    <n v="0"/>
    <n v="0"/>
    <n v="0"/>
    <n v="0"/>
    <n v="0"/>
    <n v="0"/>
    <n v="0"/>
    <x v="1"/>
    <s v=""/>
    <n v="0"/>
    <n v="0"/>
    <n v="0"/>
    <n v="0"/>
    <n v="0"/>
    <n v="0"/>
    <n v="0"/>
    <n v="0"/>
    <n v="0"/>
    <m/>
    <n v="0"/>
    <n v="0"/>
    <n v="0"/>
    <n v="0"/>
    <n v="0"/>
    <n v="0"/>
    <n v="0"/>
    <n v="0"/>
    <n v="0"/>
    <n v="0"/>
    <n v="0"/>
  </r>
  <r>
    <x v="8"/>
    <m/>
    <x v="189"/>
    <x v="15"/>
    <x v="11"/>
    <n v="8.9"/>
    <n v="0"/>
    <n v="0"/>
    <n v="0"/>
    <n v="0"/>
    <n v="0"/>
    <n v="0"/>
    <n v="0"/>
    <n v="0"/>
    <n v="0"/>
    <n v="1"/>
    <x v="0"/>
    <n v="2"/>
    <n v="0"/>
    <n v="0"/>
    <n v="0"/>
    <n v="0"/>
    <n v="0"/>
    <n v="0"/>
    <n v="0"/>
    <n v="0"/>
    <n v="0"/>
    <m/>
    <n v="0"/>
    <n v="0"/>
    <n v="0"/>
    <n v="0"/>
    <n v="0"/>
    <n v="0"/>
    <n v="0"/>
    <n v="0"/>
    <n v="0"/>
    <n v="0"/>
    <n v="0"/>
  </r>
  <r>
    <x v="8"/>
    <m/>
    <x v="190"/>
    <x v="27"/>
    <x v="3"/>
    <n v="1"/>
    <n v="0"/>
    <n v="0"/>
    <n v="0"/>
    <n v="0"/>
    <n v="0"/>
    <n v="0"/>
    <n v="0"/>
    <n v="0"/>
    <n v="0"/>
    <n v="0"/>
    <x v="9"/>
    <n v="2"/>
    <n v="0"/>
    <n v="0"/>
    <n v="0"/>
    <n v="0"/>
    <n v="0"/>
    <n v="0"/>
    <n v="0"/>
    <n v="0"/>
    <n v="0"/>
    <m/>
    <n v="0"/>
    <n v="0"/>
    <n v="0"/>
    <n v="0"/>
    <n v="0"/>
    <n v="0"/>
    <n v="0"/>
    <n v="0"/>
    <n v="0"/>
    <n v="0"/>
    <n v="0"/>
  </r>
  <r>
    <x v="8"/>
    <m/>
    <x v="191"/>
    <x v="22"/>
    <x v="1"/>
    <n v="3.2"/>
    <n v="0"/>
    <n v="0"/>
    <n v="0"/>
    <n v="0"/>
    <n v="0"/>
    <n v="0"/>
    <n v="0"/>
    <n v="0"/>
    <n v="0"/>
    <n v="0"/>
    <x v="2"/>
    <n v="0.54"/>
    <n v="3"/>
    <n v="2"/>
    <n v="0"/>
    <n v="0"/>
    <n v="1"/>
    <n v="0"/>
    <n v="0"/>
    <n v="0"/>
    <n v="0"/>
    <m/>
    <n v="3"/>
    <n v="2"/>
    <n v="0"/>
    <n v="0"/>
    <n v="1"/>
    <n v="0"/>
    <n v="0"/>
    <n v="0"/>
    <n v="0"/>
    <n v="3"/>
    <n v="3"/>
  </r>
  <r>
    <x v="8"/>
    <m/>
    <x v="192"/>
    <x v="27"/>
    <x v="3"/>
    <n v="1"/>
    <n v="0"/>
    <n v="0"/>
    <n v="0"/>
    <n v="0"/>
    <n v="0"/>
    <n v="0"/>
    <n v="0"/>
    <n v="0"/>
    <n v="0"/>
    <n v="0"/>
    <x v="1"/>
    <n v="0"/>
    <n v="0"/>
    <n v="0"/>
    <n v="0"/>
    <n v="0"/>
    <n v="0"/>
    <n v="0"/>
    <n v="0"/>
    <n v="0"/>
    <n v="0"/>
    <m/>
    <n v="0"/>
    <n v="0"/>
    <n v="0"/>
    <n v="0"/>
    <n v="0"/>
    <n v="0"/>
    <n v="0"/>
    <n v="0"/>
    <n v="0"/>
    <n v="0"/>
    <n v="0"/>
  </r>
  <r>
    <x v="8"/>
    <m/>
    <x v="193"/>
    <x v="27"/>
    <x v="3"/>
    <n v="1"/>
    <n v="0"/>
    <n v="0"/>
    <n v="0"/>
    <n v="0"/>
    <n v="0"/>
    <n v="0"/>
    <n v="0"/>
    <n v="0"/>
    <n v="0"/>
    <n v="0"/>
    <x v="1"/>
    <n v="0"/>
    <n v="0"/>
    <n v="0"/>
    <n v="0"/>
    <n v="0"/>
    <n v="0"/>
    <n v="0"/>
    <n v="0"/>
    <n v="0"/>
    <n v="0"/>
    <m/>
    <n v="0"/>
    <n v="0"/>
    <n v="0"/>
    <n v="0"/>
    <n v="0"/>
    <n v="0"/>
    <n v="0"/>
    <n v="0"/>
    <n v="0"/>
    <n v="0"/>
    <n v="0"/>
  </r>
  <r>
    <x v="8"/>
    <m/>
    <x v="194"/>
    <x v="27"/>
    <x v="24"/>
    <n v="4"/>
    <n v="0"/>
    <n v="0"/>
    <n v="0"/>
    <n v="0"/>
    <n v="0"/>
    <n v="0"/>
    <n v="0"/>
    <n v="0"/>
    <n v="0"/>
    <n v="0"/>
    <x v="0"/>
    <n v="2"/>
    <n v="0"/>
    <n v="0"/>
    <n v="0"/>
    <n v="0"/>
    <n v="0"/>
    <n v="0"/>
    <n v="0"/>
    <n v="0"/>
    <n v="0"/>
    <m/>
    <n v="0"/>
    <n v="0"/>
    <n v="0"/>
    <n v="0"/>
    <n v="0"/>
    <n v="0"/>
    <n v="0"/>
    <n v="0"/>
    <n v="0"/>
    <n v="0"/>
    <n v="0"/>
  </r>
  <r>
    <x v="8"/>
    <m/>
    <x v="195"/>
    <x v="22"/>
    <x v="4"/>
    <n v="1.8"/>
    <n v="0"/>
    <n v="0"/>
    <n v="0"/>
    <n v="0"/>
    <n v="0"/>
    <n v="0"/>
    <n v="0"/>
    <n v="0"/>
    <n v="0"/>
    <n v="0"/>
    <x v="1"/>
    <n v="0"/>
    <n v="0"/>
    <n v="0"/>
    <n v="0"/>
    <n v="0"/>
    <n v="0"/>
    <n v="0"/>
    <n v="0"/>
    <n v="0"/>
    <n v="0"/>
    <m/>
    <n v="0"/>
    <n v="0"/>
    <n v="0"/>
    <n v="0"/>
    <n v="0"/>
    <n v="0"/>
    <n v="0"/>
    <n v="0"/>
    <n v="0"/>
    <n v="0"/>
    <n v="0"/>
  </r>
  <r>
    <x v="8"/>
    <m/>
    <x v="196"/>
    <x v="28"/>
    <x v="3"/>
    <n v="0.5"/>
    <n v="0"/>
    <n v="0"/>
    <n v="0"/>
    <n v="0"/>
    <n v="0"/>
    <n v="0"/>
    <n v="0"/>
    <n v="0"/>
    <n v="0"/>
    <n v="0"/>
    <x v="1"/>
    <n v="0"/>
    <n v="0"/>
    <n v="0"/>
    <n v="0"/>
    <n v="0"/>
    <n v="0"/>
    <n v="0"/>
    <n v="0"/>
    <n v="0"/>
    <n v="0"/>
    <m/>
    <n v="0"/>
    <n v="0"/>
    <n v="0"/>
    <n v="0"/>
    <n v="0"/>
    <n v="0"/>
    <n v="0"/>
    <n v="0"/>
    <n v="0"/>
    <n v="0"/>
    <n v="0"/>
  </r>
  <r>
    <x v="8"/>
    <m/>
    <x v="197"/>
    <x v="22"/>
    <x v="9"/>
    <n v="5.4"/>
    <n v="0"/>
    <n v="0"/>
    <n v="1"/>
    <n v="1"/>
    <n v="0"/>
    <n v="0"/>
    <n v="0"/>
    <n v="0"/>
    <n v="0"/>
    <n v="0"/>
    <x v="1"/>
    <s v=""/>
    <n v="2"/>
    <n v="0"/>
    <n v="2"/>
    <n v="0"/>
    <n v="0"/>
    <n v="0"/>
    <n v="0"/>
    <n v="0"/>
    <n v="0"/>
    <m/>
    <n v="2"/>
    <n v="0"/>
    <n v="1"/>
    <n v="-1"/>
    <n v="0"/>
    <n v="0"/>
    <n v="0"/>
    <n v="0"/>
    <n v="0"/>
    <n v="0"/>
    <n v="0"/>
  </r>
  <r>
    <x v="8"/>
    <m/>
    <x v="198"/>
    <x v="22"/>
    <x v="19"/>
    <n v="1.8"/>
    <n v="0"/>
    <n v="0"/>
    <n v="0"/>
    <n v="0"/>
    <n v="0"/>
    <n v="0"/>
    <n v="0"/>
    <n v="0"/>
    <n v="0"/>
    <n v="1"/>
    <x v="1"/>
    <n v="0"/>
    <n v="2"/>
    <n v="0"/>
    <n v="0"/>
    <n v="0"/>
    <n v="0"/>
    <n v="0"/>
    <n v="1"/>
    <n v="1"/>
    <n v="0"/>
    <m/>
    <n v="2"/>
    <n v="0"/>
    <n v="0"/>
    <n v="0"/>
    <n v="0"/>
    <n v="0"/>
    <n v="1"/>
    <n v="1"/>
    <n v="0"/>
    <n v="0"/>
    <n v="2"/>
  </r>
  <r>
    <x v="8"/>
    <m/>
    <x v="28"/>
    <x v="22"/>
    <x v="1"/>
    <n v="3.9"/>
    <n v="0"/>
    <n v="0"/>
    <n v="0"/>
    <n v="0"/>
    <n v="0"/>
    <n v="0"/>
    <n v="1"/>
    <n v="0"/>
    <n v="0"/>
    <n v="0"/>
    <x v="0"/>
    <n v="2"/>
    <n v="8"/>
    <n v="2"/>
    <n v="1"/>
    <n v="1"/>
    <n v="1"/>
    <n v="2"/>
    <n v="1"/>
    <n v="0"/>
    <n v="0"/>
    <m/>
    <n v="8"/>
    <n v="2"/>
    <n v="1"/>
    <n v="1"/>
    <n v="1"/>
    <n v="2"/>
    <n v="0"/>
    <n v="0"/>
    <n v="0"/>
    <n v="5"/>
    <n v="7"/>
  </r>
  <r>
    <x v="8"/>
    <m/>
    <x v="199"/>
    <x v="22"/>
    <x v="24"/>
    <n v="6.1"/>
    <n v="0"/>
    <n v="0"/>
    <n v="0"/>
    <n v="0"/>
    <n v="0"/>
    <n v="0"/>
    <n v="0"/>
    <n v="0"/>
    <n v="0"/>
    <n v="0"/>
    <x v="1"/>
    <n v="0"/>
    <n v="4"/>
    <n v="0"/>
    <n v="1"/>
    <n v="1"/>
    <n v="0"/>
    <n v="0"/>
    <n v="2"/>
    <n v="0"/>
    <n v="0"/>
    <m/>
    <n v="4"/>
    <n v="0"/>
    <n v="1"/>
    <n v="1"/>
    <n v="0"/>
    <n v="0"/>
    <n v="2"/>
    <n v="0"/>
    <n v="0"/>
    <n v="2"/>
    <n v="4"/>
  </r>
  <r>
    <x v="8"/>
    <m/>
    <x v="200"/>
    <x v="22"/>
    <x v="23"/>
    <n v="0"/>
    <n v="0"/>
    <n v="0"/>
    <n v="0"/>
    <n v="0"/>
    <n v="0"/>
    <n v="0"/>
    <n v="0"/>
    <n v="0"/>
    <n v="0"/>
    <n v="0"/>
    <x v="0"/>
    <n v="2"/>
    <n v="0"/>
    <n v="0"/>
    <n v="0"/>
    <n v="0"/>
    <n v="0"/>
    <n v="0"/>
    <n v="0"/>
    <n v="0"/>
    <n v="0"/>
    <m/>
    <n v="0"/>
    <n v="0"/>
    <n v="0"/>
    <n v="0"/>
    <n v="0"/>
    <n v="0"/>
    <n v="0"/>
    <n v="0"/>
    <n v="0"/>
    <n v="0"/>
    <n v="0"/>
  </r>
  <r>
    <x v="0"/>
    <s v=""/>
    <x v="147"/>
    <x v="42"/>
    <x v="25"/>
    <n v="18.8"/>
    <n v="0"/>
    <n v="1"/>
    <n v="0"/>
    <n v="0"/>
    <n v="1"/>
    <n v="1"/>
    <n v="0"/>
    <n v="1"/>
    <n v="0"/>
    <n v="2"/>
    <x v="1"/>
    <s v=""/>
    <n v="7"/>
    <n v="1"/>
    <n v="1"/>
    <n v="1"/>
    <n v="3"/>
    <n v="2"/>
    <n v="0"/>
    <n v="0"/>
    <n v="0"/>
    <n v="1"/>
    <n v="8"/>
    <n v="0"/>
    <n v="1"/>
    <n v="1"/>
    <n v="2"/>
    <n v="1"/>
    <n v="0"/>
    <n v="-1"/>
    <n v="0"/>
    <n v="4"/>
    <n v="4"/>
  </r>
  <r>
    <x v="5"/>
    <s v=""/>
    <x v="35"/>
    <x v="23"/>
    <x v="9"/>
    <n v="5.3"/>
    <n v="0"/>
    <n v="0"/>
    <n v="0"/>
    <n v="0"/>
    <n v="1"/>
    <n v="0"/>
    <n v="0"/>
    <n v="0"/>
    <n v="0"/>
    <n v="0"/>
    <x v="0"/>
    <n v="2"/>
    <n v="0"/>
    <n v="0"/>
    <n v="0"/>
    <n v="0"/>
    <n v="0"/>
    <n v="0"/>
    <n v="0"/>
    <n v="0"/>
    <n v="0"/>
    <n v="0"/>
    <n v="0"/>
    <n v="0"/>
    <n v="0"/>
    <n v="0"/>
    <n v="-1"/>
    <n v="0"/>
    <n v="0"/>
    <n v="0"/>
    <n v="0"/>
    <n v="-1"/>
    <n v="-1"/>
  </r>
  <r>
    <x v="8"/>
    <m/>
    <x v="179"/>
    <x v="2"/>
    <x v="3"/>
    <n v="0.7"/>
    <n v="0"/>
    <n v="0"/>
    <n v="0"/>
    <n v="0"/>
    <n v="0"/>
    <n v="0"/>
    <n v="0"/>
    <n v="0"/>
    <n v="0"/>
    <n v="0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4"/>
    <s v=""/>
    <x v="114"/>
    <x v="52"/>
    <x v="43"/>
    <n v="15"/>
    <n v="0"/>
    <n v="1"/>
    <n v="1"/>
    <n v="0"/>
    <n v="2"/>
    <n v="3"/>
    <n v="0"/>
    <n v="0"/>
    <n v="0"/>
    <n v="4"/>
    <x v="6"/>
    <n v="8.5"/>
    <n v="9"/>
    <n v="1"/>
    <n v="2"/>
    <n v="3"/>
    <n v="1"/>
    <n v="1"/>
    <n v="1"/>
    <n v="0"/>
    <n v="0"/>
    <n v="0"/>
    <n v="9"/>
    <n v="0"/>
    <n v="1"/>
    <n v="3"/>
    <n v="-1"/>
    <n v="-2"/>
    <n v="1"/>
    <n v="0"/>
    <n v="0"/>
    <n v="3"/>
    <n v="2"/>
  </r>
  <r>
    <x v="5"/>
    <s v=""/>
    <x v="16"/>
    <x v="41"/>
    <x v="7"/>
    <n v="6.8"/>
    <n v="0"/>
    <n v="0"/>
    <n v="0"/>
    <n v="0"/>
    <n v="0"/>
    <n v="0"/>
    <n v="0"/>
    <n v="1"/>
    <n v="0"/>
    <n v="2"/>
    <x v="1"/>
    <s v=""/>
    <n v="2"/>
    <n v="0"/>
    <n v="1"/>
    <n v="0"/>
    <n v="0"/>
    <n v="0"/>
    <n v="1"/>
    <n v="0"/>
    <n v="0"/>
    <n v="0"/>
    <n v="2"/>
    <n v="0"/>
    <n v="1"/>
    <n v="0"/>
    <n v="0"/>
    <n v="0"/>
    <n v="1"/>
    <n v="-1"/>
    <n v="0"/>
    <n v="1"/>
    <n v="1"/>
  </r>
  <r>
    <x v="8"/>
    <m/>
    <x v="176"/>
    <x v="12"/>
    <x v="3"/>
    <n v="1"/>
    <n v="0"/>
    <n v="0"/>
    <n v="0"/>
    <n v="0"/>
    <n v="0"/>
    <n v="0"/>
    <n v="1"/>
    <n v="0"/>
    <n v="0"/>
    <n v="0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-1"/>
    <n v="0"/>
    <n v="0"/>
    <n v="0"/>
    <n v="-1"/>
  </r>
  <r>
    <x v="3"/>
    <s v=""/>
    <x v="121"/>
    <x v="53"/>
    <x v="6"/>
    <n v="6.7"/>
    <n v="0"/>
    <n v="0"/>
    <n v="0"/>
    <n v="2"/>
    <n v="1"/>
    <n v="1"/>
    <n v="0"/>
    <n v="0"/>
    <n v="1"/>
    <n v="1"/>
    <x v="3"/>
    <n v="3"/>
    <n v="10"/>
    <n v="0"/>
    <n v="3"/>
    <n v="3"/>
    <n v="1"/>
    <n v="3"/>
    <n v="0"/>
    <n v="0"/>
    <n v="0"/>
    <n v="0"/>
    <n v="10"/>
    <n v="0"/>
    <n v="3"/>
    <n v="1"/>
    <n v="0"/>
    <n v="2"/>
    <n v="0"/>
    <n v="0"/>
    <n v="-1"/>
    <n v="4"/>
    <n v="5"/>
  </r>
  <r>
    <x v="7"/>
    <s v=""/>
    <x v="16"/>
    <x v="41"/>
    <x v="14"/>
    <n v="4.5"/>
    <n v="0"/>
    <n v="0"/>
    <n v="0"/>
    <n v="0"/>
    <n v="0"/>
    <n v="0"/>
    <n v="1"/>
    <n v="0"/>
    <n v="0"/>
    <n v="0"/>
    <x v="1"/>
    <n v="0"/>
    <n v="1"/>
    <n v="0"/>
    <n v="0"/>
    <n v="0"/>
    <n v="0"/>
    <n v="0"/>
    <n v="1"/>
    <n v="0"/>
    <n v="0"/>
    <n v="0"/>
    <n v="1"/>
    <n v="0"/>
    <n v="0"/>
    <n v="0"/>
    <n v="0"/>
    <n v="0"/>
    <n v="0"/>
    <n v="0"/>
    <n v="0"/>
    <n v="0"/>
    <n v="0"/>
  </r>
  <r>
    <x v="8"/>
    <m/>
    <x v="177"/>
    <x v="20"/>
    <x v="3"/>
    <n v="1"/>
    <n v="0"/>
    <n v="0"/>
    <n v="0"/>
    <n v="0"/>
    <n v="0"/>
    <n v="0"/>
    <n v="0"/>
    <n v="0"/>
    <n v="1"/>
    <n v="0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1"/>
    <n v="0"/>
    <n v="-1"/>
  </r>
  <r>
    <x v="0"/>
    <s v=""/>
    <x v="147"/>
    <x v="27"/>
    <x v="7"/>
    <n v="8"/>
    <n v="0"/>
    <n v="0"/>
    <n v="0"/>
    <n v="0"/>
    <n v="0"/>
    <n v="1"/>
    <n v="0"/>
    <n v="0"/>
    <n v="0"/>
    <n v="0"/>
    <x v="8"/>
    <s v=""/>
    <n v="9"/>
    <n v="1"/>
    <n v="2"/>
    <n v="1"/>
    <n v="2"/>
    <n v="2"/>
    <n v="1"/>
    <n v="0"/>
    <n v="0"/>
    <n v="1"/>
    <n v="9"/>
    <n v="1"/>
    <n v="2"/>
    <n v="1"/>
    <n v="2"/>
    <n v="1"/>
    <n v="1"/>
    <n v="0"/>
    <n v="0"/>
    <n v="6"/>
    <n v="8"/>
  </r>
  <r>
    <x v="7"/>
    <s v=""/>
    <x v="16"/>
    <x v="39"/>
    <x v="4"/>
    <n v="1.8"/>
    <n v="0"/>
    <n v="0"/>
    <n v="0"/>
    <n v="0"/>
    <n v="0"/>
    <n v="0"/>
    <n v="0"/>
    <n v="1"/>
    <n v="0"/>
    <n v="0"/>
    <x v="0"/>
    <n v="2"/>
    <n v="1"/>
    <n v="0"/>
    <n v="0"/>
    <n v="0"/>
    <n v="0"/>
    <n v="1"/>
    <n v="0"/>
    <n v="0"/>
    <n v="0"/>
    <n v="0"/>
    <n v="1"/>
    <n v="0"/>
    <n v="0"/>
    <n v="0"/>
    <n v="0"/>
    <n v="1"/>
    <n v="0"/>
    <n v="-1"/>
    <n v="0"/>
    <n v="0"/>
    <n v="0"/>
  </r>
  <r>
    <x v="8"/>
    <m/>
    <x v="177"/>
    <x v="33"/>
    <x v="3"/>
    <n v="0"/>
    <n v="0"/>
    <n v="0"/>
    <n v="1"/>
    <n v="0"/>
    <n v="0"/>
    <n v="0"/>
    <n v="0"/>
    <n v="0"/>
    <n v="0"/>
    <n v="0"/>
    <x v="1"/>
    <n v="0"/>
    <n v="0"/>
    <n v="0"/>
    <n v="0"/>
    <n v="0"/>
    <n v="0"/>
    <n v="0"/>
    <n v="0"/>
    <n v="0"/>
    <n v="0"/>
    <n v="0"/>
    <n v="0"/>
    <n v="0"/>
    <n v="-1"/>
    <n v="0"/>
    <n v="0"/>
    <n v="0"/>
    <n v="0"/>
    <n v="0"/>
    <n v="0"/>
    <n v="-1"/>
    <n v="-1"/>
  </r>
  <r>
    <x v="4"/>
    <s v=""/>
    <x v="158"/>
    <x v="1"/>
    <x v="9"/>
    <n v="5.0999999999999996"/>
    <n v="0"/>
    <n v="0"/>
    <n v="0"/>
    <n v="0"/>
    <n v="0"/>
    <n v="1"/>
    <n v="0"/>
    <n v="0"/>
    <n v="0"/>
    <n v="0"/>
    <x v="1"/>
    <n v="0"/>
    <n v="1"/>
    <n v="0"/>
    <n v="0"/>
    <n v="0"/>
    <n v="0"/>
    <n v="0"/>
    <n v="1"/>
    <n v="0"/>
    <n v="0"/>
    <n v="0"/>
    <n v="1"/>
    <n v="0"/>
    <n v="0"/>
    <n v="0"/>
    <n v="0"/>
    <n v="-1"/>
    <n v="1"/>
    <n v="0"/>
    <n v="0"/>
    <n v="0"/>
    <n v="0"/>
  </r>
  <r>
    <x v="0"/>
    <s v=""/>
    <x v="120"/>
    <x v="36"/>
    <x v="3"/>
    <n v="0.6"/>
    <n v="0"/>
    <n v="0"/>
    <n v="0"/>
    <n v="1"/>
    <n v="0"/>
    <n v="0"/>
    <n v="0"/>
    <n v="0"/>
    <n v="0"/>
    <n v="0"/>
    <x v="1"/>
    <n v="0"/>
    <n v="1"/>
    <n v="0"/>
    <n v="0"/>
    <n v="1"/>
    <n v="0"/>
    <n v="0"/>
    <n v="0"/>
    <n v="0"/>
    <n v="0"/>
    <n v="2"/>
    <n v="1"/>
    <n v="0"/>
    <n v="0"/>
    <n v="0"/>
    <n v="0"/>
    <n v="0"/>
    <n v="0"/>
    <n v="0"/>
    <n v="0"/>
    <n v="0"/>
    <n v="0"/>
  </r>
  <r>
    <x v="0"/>
    <s v=""/>
    <x v="120"/>
    <x v="9"/>
    <x v="23"/>
    <n v="0"/>
    <n v="0"/>
    <n v="0"/>
    <n v="0"/>
    <n v="0"/>
    <n v="0"/>
    <n v="0"/>
    <n v="0"/>
    <n v="0"/>
    <n v="0"/>
    <n v="0"/>
    <x v="3"/>
    <n v="3"/>
    <n v="1"/>
    <n v="1"/>
    <n v="0"/>
    <n v="0"/>
    <n v="0"/>
    <n v="0"/>
    <n v="0"/>
    <n v="0"/>
    <n v="0"/>
    <n v="0"/>
    <n v="1"/>
    <n v="1"/>
    <n v="0"/>
    <n v="0"/>
    <n v="0"/>
    <n v="0"/>
    <n v="0"/>
    <n v="0"/>
    <n v="0"/>
    <n v="1"/>
    <n v="1"/>
  </r>
  <r>
    <x v="4"/>
    <s v=""/>
    <x v="158"/>
    <x v="22"/>
    <x v="3"/>
    <n v="1"/>
    <n v="0"/>
    <n v="0"/>
    <n v="0"/>
    <n v="0"/>
    <n v="0"/>
    <n v="0"/>
    <n v="0"/>
    <n v="0"/>
    <n v="0"/>
    <n v="0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4"/>
    <s v=""/>
    <x v="158"/>
    <x v="5"/>
    <x v="3"/>
    <n v="0.3"/>
    <n v="0"/>
    <n v="0"/>
    <n v="1"/>
    <n v="0"/>
    <n v="0"/>
    <n v="0"/>
    <n v="0"/>
    <n v="0"/>
    <n v="0"/>
    <n v="0"/>
    <x v="1"/>
    <n v="0"/>
    <n v="0"/>
    <n v="0"/>
    <n v="0"/>
    <n v="0"/>
    <n v="0"/>
    <n v="0"/>
    <n v="0"/>
    <n v="0"/>
    <n v="0"/>
    <n v="0"/>
    <n v="0"/>
    <n v="0"/>
    <n v="-1"/>
    <n v="0"/>
    <n v="0"/>
    <n v="0"/>
    <n v="0"/>
    <n v="0"/>
    <n v="0"/>
    <n v="-1"/>
    <n v="-1"/>
  </r>
  <r>
    <x v="0"/>
    <s v=""/>
    <x v="120"/>
    <x v="14"/>
    <x v="1"/>
    <n v="3.4"/>
    <n v="0"/>
    <n v="0"/>
    <n v="0"/>
    <n v="1"/>
    <n v="0"/>
    <n v="0"/>
    <n v="0"/>
    <n v="0"/>
    <n v="0"/>
    <n v="0"/>
    <x v="1"/>
    <n v="0"/>
    <n v="0"/>
    <n v="0"/>
    <n v="0"/>
    <n v="0"/>
    <n v="0"/>
    <n v="0"/>
    <n v="0"/>
    <n v="0"/>
    <n v="0"/>
    <n v="0"/>
    <n v="0"/>
    <n v="0"/>
    <n v="0"/>
    <n v="-1"/>
    <n v="0"/>
    <n v="0"/>
    <n v="0"/>
    <n v="0"/>
    <n v="0"/>
    <n v="-1"/>
    <n v="-1"/>
  </r>
  <r>
    <x v="7"/>
    <s v=""/>
    <x v="131"/>
    <x v="37"/>
    <x v="24"/>
    <n v="7"/>
    <n v="0"/>
    <n v="0"/>
    <n v="0"/>
    <n v="0"/>
    <n v="0"/>
    <n v="0"/>
    <n v="0"/>
    <n v="0"/>
    <n v="0"/>
    <n v="0"/>
    <x v="2"/>
    <n v="0"/>
    <n v="3"/>
    <n v="1"/>
    <n v="0"/>
    <n v="1"/>
    <n v="0"/>
    <n v="1"/>
    <n v="0"/>
    <n v="0"/>
    <n v="0"/>
    <n v="1"/>
    <n v="3"/>
    <n v="1"/>
    <n v="0"/>
    <n v="1"/>
    <n v="0"/>
    <n v="1"/>
    <n v="0"/>
    <n v="0"/>
    <n v="0"/>
    <n v="2"/>
    <n v="3"/>
  </r>
  <r>
    <x v="10"/>
    <s v=""/>
    <x v="3"/>
    <x v="41"/>
    <x v="4"/>
    <n v="1.5"/>
    <n v="0"/>
    <n v="0"/>
    <n v="0"/>
    <n v="0"/>
    <n v="0"/>
    <n v="0"/>
    <n v="0"/>
    <n v="0"/>
    <n v="0"/>
    <n v="0"/>
    <x v="0"/>
    <n v="2"/>
    <n v="3"/>
    <n v="0"/>
    <n v="0"/>
    <n v="1"/>
    <n v="0"/>
    <n v="1"/>
    <n v="0"/>
    <n v="1"/>
    <n v="0"/>
    <n v="0"/>
    <n v="3"/>
    <n v="0"/>
    <n v="0"/>
    <n v="1"/>
    <n v="0"/>
    <n v="1"/>
    <n v="0"/>
    <n v="1"/>
    <n v="0"/>
    <n v="1"/>
    <n v="3"/>
  </r>
  <r>
    <x v="7"/>
    <s v=""/>
    <x v="201"/>
    <x v="26"/>
    <x v="5"/>
    <n v="11.85"/>
    <n v="0"/>
    <n v="3"/>
    <n v="1"/>
    <n v="0"/>
    <n v="0"/>
    <n v="0"/>
    <n v="0"/>
    <n v="0"/>
    <n v="2"/>
    <n v="0"/>
    <x v="2"/>
    <n v="1"/>
    <n v="0"/>
    <n v="0"/>
    <n v="0"/>
    <n v="0"/>
    <n v="0"/>
    <n v="0"/>
    <n v="0"/>
    <n v="0"/>
    <n v="0"/>
    <n v="0"/>
    <n v="0"/>
    <n v="-3"/>
    <n v="-1"/>
    <n v="0"/>
    <n v="0"/>
    <n v="0"/>
    <n v="0"/>
    <n v="0"/>
    <n v="-2"/>
    <n v="-4"/>
    <n v="-6"/>
  </r>
  <r>
    <x v="7"/>
    <s v=""/>
    <x v="201"/>
    <x v="8"/>
    <x v="34"/>
    <n v="12"/>
    <n v="0"/>
    <n v="1"/>
    <n v="1"/>
    <n v="0"/>
    <n v="0"/>
    <n v="0"/>
    <n v="0"/>
    <n v="0"/>
    <n v="1"/>
    <n v="0"/>
    <x v="1"/>
    <n v="0"/>
    <n v="8"/>
    <n v="1"/>
    <n v="2"/>
    <n v="1"/>
    <n v="1"/>
    <n v="2"/>
    <n v="1"/>
    <n v="0"/>
    <n v="0"/>
    <n v="1"/>
    <n v="8"/>
    <n v="0"/>
    <n v="1"/>
    <n v="1"/>
    <n v="1"/>
    <n v="2"/>
    <n v="1"/>
    <n v="0"/>
    <n v="-1"/>
    <n v="3"/>
    <n v="5"/>
  </r>
  <r>
    <x v="7"/>
    <s v=""/>
    <x v="201"/>
    <x v="0"/>
    <x v="9"/>
    <n v="3.2"/>
    <n v="0"/>
    <n v="0"/>
    <n v="0"/>
    <n v="0"/>
    <n v="0"/>
    <n v="0"/>
    <n v="0"/>
    <n v="0"/>
    <n v="0"/>
    <n v="0"/>
    <x v="1"/>
    <n v="0"/>
    <n v="2"/>
    <n v="0"/>
    <n v="1"/>
    <n v="1"/>
    <n v="0"/>
    <n v="0"/>
    <n v="0"/>
    <n v="0"/>
    <n v="0"/>
    <n v="0"/>
    <n v="2"/>
    <n v="0"/>
    <n v="1"/>
    <n v="1"/>
    <n v="0"/>
    <n v="0"/>
    <n v="0"/>
    <n v="0"/>
    <n v="0"/>
    <n v="2"/>
    <n v="2"/>
  </r>
  <r>
    <x v="7"/>
    <s v=""/>
    <x v="202"/>
    <x v="24"/>
    <x v="11"/>
    <n v="7.95"/>
    <n v="0"/>
    <n v="0"/>
    <n v="0"/>
    <n v="0"/>
    <n v="0"/>
    <n v="0"/>
    <n v="0"/>
    <n v="0"/>
    <n v="0"/>
    <n v="0"/>
    <x v="1"/>
    <n v="0"/>
    <n v="12"/>
    <n v="1"/>
    <n v="3"/>
    <n v="3"/>
    <n v="2"/>
    <n v="2"/>
    <n v="1"/>
    <n v="0"/>
    <n v="0"/>
    <n v="1"/>
    <n v="12"/>
    <n v="1"/>
    <n v="3"/>
    <n v="3"/>
    <n v="2"/>
    <n v="2"/>
    <n v="1"/>
    <n v="0"/>
    <n v="0"/>
    <n v="9"/>
    <n v="12"/>
  </r>
  <r>
    <x v="7"/>
    <s v=""/>
    <x v="203"/>
    <x v="22"/>
    <x v="3"/>
    <n v="0.7"/>
    <n v="0"/>
    <n v="0"/>
    <n v="0"/>
    <n v="0"/>
    <n v="0"/>
    <n v="0"/>
    <n v="0"/>
    <n v="0"/>
    <n v="0"/>
    <n v="0"/>
    <x v="1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7"/>
    <s v=""/>
    <x v="203"/>
    <x v="2"/>
    <x v="47"/>
    <n v="13.3"/>
    <n v="0"/>
    <n v="0"/>
    <n v="1"/>
    <n v="0"/>
    <n v="0"/>
    <n v="0"/>
    <n v="0"/>
    <n v="0"/>
    <n v="0"/>
    <n v="1"/>
    <x v="0"/>
    <n v="2"/>
    <n v="10"/>
    <n v="2"/>
    <n v="3"/>
    <n v="2"/>
    <n v="2"/>
    <n v="1"/>
    <n v="0"/>
    <n v="0"/>
    <n v="0"/>
    <m/>
    <n v="10"/>
    <n v="2"/>
    <n v="2"/>
    <n v="2"/>
    <n v="2"/>
    <n v="1"/>
    <n v="0"/>
    <n v="0"/>
    <n v="0"/>
    <n v="8"/>
    <n v="9"/>
  </r>
  <r>
    <x v="4"/>
    <s v=""/>
    <x v="204"/>
    <x v="41"/>
    <x v="48"/>
    <n v="19"/>
    <n v="4"/>
    <n v="1"/>
    <n v="2"/>
    <n v="3"/>
    <n v="1"/>
    <n v="1"/>
    <n v="1"/>
    <n v="1"/>
    <n v="0"/>
    <n v="1"/>
    <x v="3"/>
    <n v="3"/>
    <n v="13"/>
    <n v="3"/>
    <n v="1"/>
    <n v="3"/>
    <n v="0"/>
    <n v="2"/>
    <n v="2"/>
    <n v="2"/>
    <n v="0"/>
    <m/>
    <n v="13"/>
    <n v="-2"/>
    <n v="-1"/>
    <n v="0"/>
    <n v="-1"/>
    <n v="1"/>
    <n v="1"/>
    <n v="1"/>
    <n v="0"/>
    <n v="-4"/>
    <n v="-1"/>
  </r>
  <r>
    <x v="4"/>
    <s v=""/>
    <x v="158"/>
    <x v="41"/>
    <x v="8"/>
    <n v="6.4"/>
    <n v="0"/>
    <n v="0"/>
    <n v="0"/>
    <n v="0"/>
    <n v="0"/>
    <n v="0"/>
    <n v="0"/>
    <n v="1"/>
    <n v="2"/>
    <n v="0"/>
    <x v="1"/>
    <n v="0"/>
    <n v="2"/>
    <n v="0"/>
    <n v="2"/>
    <n v="0"/>
    <n v="0"/>
    <n v="0"/>
    <n v="0"/>
    <n v="0"/>
    <n v="0"/>
    <n v="1"/>
    <n v="2"/>
    <n v="0"/>
    <n v="2"/>
    <n v="0"/>
    <n v="0"/>
    <n v="0"/>
    <n v="0"/>
    <n v="-1"/>
    <n v="-2"/>
    <n v="2"/>
    <n v="-1"/>
  </r>
  <r>
    <x v="7"/>
    <s v=""/>
    <x v="205"/>
    <x v="42"/>
    <x v="9"/>
    <n v="5.05"/>
    <n v="0"/>
    <n v="1"/>
    <n v="0"/>
    <n v="1"/>
    <n v="1"/>
    <n v="0"/>
    <n v="0"/>
    <n v="0"/>
    <n v="0"/>
    <n v="0"/>
    <x v="1"/>
    <n v="0"/>
    <n v="0"/>
    <n v="0"/>
    <n v="0"/>
    <n v="0"/>
    <n v="0"/>
    <n v="0"/>
    <n v="0"/>
    <n v="0"/>
    <n v="0"/>
    <m/>
    <n v="0"/>
    <n v="-1"/>
    <n v="0"/>
    <n v="-1"/>
    <n v="-1"/>
    <n v="0"/>
    <n v="0"/>
    <n v="0"/>
    <n v="0"/>
    <n v="-3"/>
    <n v="-3"/>
  </r>
  <r>
    <x v="3"/>
    <m/>
    <x v="206"/>
    <x v="25"/>
    <x v="7"/>
    <n v="6.5"/>
    <n v="0"/>
    <n v="0"/>
    <n v="0"/>
    <n v="0"/>
    <n v="1"/>
    <n v="0"/>
    <n v="0"/>
    <n v="0"/>
    <n v="0"/>
    <n v="0"/>
    <x v="2"/>
    <n v="1"/>
    <n v="2"/>
    <n v="0"/>
    <n v="0"/>
    <n v="0"/>
    <n v="0"/>
    <n v="0"/>
    <n v="0"/>
    <n v="0"/>
    <n v="0"/>
    <n v="0"/>
    <n v="0"/>
    <n v="0"/>
    <n v="0"/>
    <n v="0"/>
    <n v="-1"/>
    <n v="0"/>
    <n v="0"/>
    <n v="0"/>
    <n v="0"/>
    <n v="-1"/>
    <n v="-1"/>
  </r>
  <r>
    <x v="3"/>
    <m/>
    <x v="206"/>
    <x v="54"/>
    <x v="5"/>
    <n v="15"/>
    <n v="2"/>
    <n v="0"/>
    <n v="0"/>
    <n v="0"/>
    <n v="0"/>
    <n v="0"/>
    <n v="0"/>
    <n v="0"/>
    <n v="0"/>
    <n v="0"/>
    <x v="7"/>
    <n v="6.4"/>
    <n v="10"/>
    <n v="1"/>
    <n v="2"/>
    <n v="1"/>
    <n v="5"/>
    <n v="2"/>
    <n v="0"/>
    <n v="0"/>
    <n v="0"/>
    <n v="0"/>
    <n v="11"/>
    <n v="-1"/>
    <n v="2"/>
    <n v="1"/>
    <n v="5"/>
    <n v="2"/>
    <n v="0"/>
    <n v="0"/>
    <n v="0"/>
    <n v="7"/>
    <n v="9"/>
  </r>
  <r>
    <x v="3"/>
    <m/>
    <x v="206"/>
    <x v="55"/>
    <x v="9"/>
    <n v="4.5"/>
    <n v="0"/>
    <n v="0"/>
    <n v="0"/>
    <n v="0"/>
    <n v="1"/>
    <n v="0"/>
    <n v="1"/>
    <n v="0"/>
    <n v="0"/>
    <n v="0"/>
    <x v="2"/>
    <n v="1"/>
    <n v="2"/>
    <n v="3"/>
    <n v="1"/>
    <n v="2"/>
    <n v="0"/>
    <n v="0"/>
    <n v="0"/>
    <n v="0"/>
    <n v="0"/>
    <n v="0"/>
    <n v="6"/>
    <n v="3"/>
    <n v="1"/>
    <n v="2"/>
    <n v="-1"/>
    <n v="0"/>
    <n v="-1"/>
    <n v="0"/>
    <n v="0"/>
    <n v="5"/>
    <n v="4"/>
  </r>
  <r>
    <x v="3"/>
    <m/>
    <x v="206"/>
    <x v="56"/>
    <x v="24"/>
    <n v="7"/>
    <n v="0"/>
    <n v="0"/>
    <n v="1"/>
    <n v="0"/>
    <n v="0"/>
    <n v="0"/>
    <n v="0"/>
    <n v="0"/>
    <n v="0"/>
    <n v="0"/>
    <x v="1"/>
    <n v="0"/>
    <n v="2"/>
    <n v="0"/>
    <n v="1"/>
    <n v="0"/>
    <n v="1"/>
    <n v="0"/>
    <n v="0"/>
    <n v="0"/>
    <n v="0"/>
    <n v="0"/>
    <n v="2"/>
    <n v="0"/>
    <n v="0"/>
    <n v="0"/>
    <n v="1"/>
    <n v="0"/>
    <n v="0"/>
    <n v="0"/>
    <n v="0"/>
    <n v="1"/>
    <n v="1"/>
  </r>
  <r>
    <x v="0"/>
    <s v=""/>
    <x v="207"/>
    <x v="24"/>
    <x v="43"/>
    <n v="14"/>
    <n v="0"/>
    <n v="0"/>
    <n v="0"/>
    <n v="0"/>
    <n v="0"/>
    <n v="1"/>
    <n v="0"/>
    <n v="0"/>
    <n v="0"/>
    <n v="1"/>
    <x v="3"/>
    <n v="2.2000000000000002"/>
    <n v="27"/>
    <n v="4"/>
    <n v="6"/>
    <n v="6"/>
    <n v="4"/>
    <n v="6"/>
    <n v="1"/>
    <n v="0"/>
    <n v="0"/>
    <n v="4"/>
    <n v="27"/>
    <n v="4"/>
    <n v="6"/>
    <n v="6"/>
    <n v="4"/>
    <n v="5"/>
    <n v="1"/>
    <n v="0"/>
    <n v="0"/>
    <n v="20"/>
    <n v="26"/>
  </r>
  <r>
    <x v="0"/>
    <s v=""/>
    <x v="105"/>
    <x v="3"/>
    <x v="23"/>
    <n v="0"/>
    <n v="0"/>
    <n v="0"/>
    <n v="0"/>
    <n v="0"/>
    <n v="0"/>
    <n v="0"/>
    <n v="0"/>
    <n v="0"/>
    <n v="0"/>
    <n v="0"/>
    <x v="2"/>
    <n v="1"/>
    <n v="0"/>
    <n v="0"/>
    <n v="0"/>
    <n v="0"/>
    <n v="0"/>
    <n v="0"/>
    <n v="0"/>
    <n v="0"/>
    <n v="0"/>
    <s v=""/>
    <n v="0"/>
    <n v="0"/>
    <n v="0"/>
    <n v="0"/>
    <n v="0"/>
    <n v="0"/>
    <n v="0"/>
    <n v="0"/>
    <n v="0"/>
    <n v="0"/>
    <n v="0"/>
  </r>
  <r>
    <x v="0"/>
    <s v=""/>
    <x v="208"/>
    <x v="26"/>
    <x v="35"/>
    <n v="21.4"/>
    <n v="0"/>
    <n v="0"/>
    <n v="0"/>
    <n v="0"/>
    <n v="2"/>
    <n v="1"/>
    <n v="0"/>
    <n v="0"/>
    <n v="0"/>
    <n v="1"/>
    <x v="8"/>
    <n v="4.5"/>
    <n v="10"/>
    <n v="1"/>
    <n v="1"/>
    <n v="0"/>
    <n v="2"/>
    <n v="3"/>
    <n v="2"/>
    <n v="1"/>
    <n v="0"/>
    <n v="2"/>
    <n v="10"/>
    <n v="1"/>
    <n v="1"/>
    <n v="0"/>
    <n v="0"/>
    <n v="2"/>
    <n v="2"/>
    <n v="1"/>
    <n v="0"/>
    <n v="2"/>
    <n v="7"/>
  </r>
  <r>
    <x v="0"/>
    <s v=""/>
    <x v="105"/>
    <x v="10"/>
    <x v="24"/>
    <n v="5.5"/>
    <n v="1"/>
    <n v="1"/>
    <n v="0"/>
    <n v="0"/>
    <n v="0"/>
    <n v="1"/>
    <n v="0"/>
    <n v="0"/>
    <n v="1"/>
    <n v="0"/>
    <x v="1"/>
    <n v="0"/>
    <n v="3"/>
    <n v="0"/>
    <n v="2"/>
    <n v="0"/>
    <n v="0"/>
    <n v="1"/>
    <n v="0"/>
    <n v="0"/>
    <n v="0"/>
    <s v=""/>
    <n v="3"/>
    <n v="-2"/>
    <n v="2"/>
    <n v="0"/>
    <n v="0"/>
    <n v="0"/>
    <n v="0"/>
    <n v="0"/>
    <n v="-1"/>
    <n v="0"/>
    <n v="-1"/>
  </r>
  <r>
    <x v="0"/>
    <s v=""/>
    <x v="105"/>
    <x v="20"/>
    <x v="19"/>
    <n v="3"/>
    <n v="0"/>
    <n v="0"/>
    <n v="0"/>
    <n v="0"/>
    <n v="0"/>
    <n v="0"/>
    <n v="1"/>
    <n v="0"/>
    <n v="1"/>
    <n v="0"/>
    <x v="1"/>
    <n v="0"/>
    <n v="18"/>
    <n v="5"/>
    <n v="3"/>
    <n v="3"/>
    <n v="3"/>
    <n v="3"/>
    <n v="0"/>
    <n v="0"/>
    <n v="0"/>
    <s v=""/>
    <n v="17"/>
    <n v="5"/>
    <n v="3"/>
    <n v="3"/>
    <n v="3"/>
    <n v="3"/>
    <n v="-1"/>
    <n v="0"/>
    <n v="-1"/>
    <n v="14"/>
    <n v="15"/>
  </r>
  <r>
    <x v="0"/>
    <s v=""/>
    <x v="105"/>
    <x v="33"/>
    <x v="25"/>
    <n v="12"/>
    <n v="6"/>
    <n v="1"/>
    <n v="2"/>
    <n v="1"/>
    <n v="2"/>
    <n v="1"/>
    <n v="0"/>
    <n v="0"/>
    <n v="0"/>
    <n v="0"/>
    <x v="1"/>
    <n v="0"/>
    <n v="4"/>
    <n v="0"/>
    <n v="2"/>
    <n v="1"/>
    <n v="1"/>
    <n v="0"/>
    <n v="0"/>
    <n v="0"/>
    <n v="0"/>
    <s v=""/>
    <n v="4"/>
    <n v="-7"/>
    <n v="0"/>
    <n v="0"/>
    <n v="-1"/>
    <n v="-1"/>
    <n v="0"/>
    <n v="0"/>
    <n v="0"/>
    <n v="-8"/>
    <n v="-9"/>
  </r>
  <r>
    <x v="0"/>
    <s v=""/>
    <x v="209"/>
    <x v="8"/>
    <x v="49"/>
    <n v="37.5"/>
    <n v="3"/>
    <n v="0"/>
    <n v="0"/>
    <n v="2"/>
    <n v="0"/>
    <n v="0"/>
    <n v="0"/>
    <n v="0"/>
    <n v="0"/>
    <n v="0"/>
    <x v="1"/>
    <n v="0"/>
    <n v="10"/>
    <n v="2"/>
    <n v="2"/>
    <n v="3"/>
    <n v="2"/>
    <n v="1"/>
    <n v="0"/>
    <n v="0"/>
    <n v="0"/>
    <n v="2"/>
    <n v="10"/>
    <n v="-1"/>
    <n v="2"/>
    <n v="1"/>
    <n v="2"/>
    <n v="1"/>
    <n v="0"/>
    <n v="0"/>
    <n v="0"/>
    <n v="4"/>
    <n v="5"/>
  </r>
  <r>
    <x v="3"/>
    <s v=""/>
    <x v="6"/>
    <x v="57"/>
    <x v="1"/>
    <n v="4"/>
    <n v="0"/>
    <n v="0"/>
    <n v="0"/>
    <n v="0"/>
    <n v="0"/>
    <n v="0"/>
    <n v="1"/>
    <n v="0"/>
    <n v="1"/>
    <n v="0"/>
    <x v="14"/>
    <n v="9.15"/>
    <n v="5"/>
    <n v="2"/>
    <n v="1"/>
    <n v="0"/>
    <n v="0"/>
    <n v="0"/>
    <n v="0"/>
    <n v="0"/>
    <n v="0"/>
    <n v="0"/>
    <n v="3"/>
    <n v="2"/>
    <n v="1"/>
    <n v="0"/>
    <n v="0"/>
    <n v="0"/>
    <n v="-1"/>
    <n v="0"/>
    <n v="-1"/>
    <n v="3"/>
    <n v="1"/>
  </r>
  <r>
    <x v="3"/>
    <s v=""/>
    <x v="6"/>
    <x v="6"/>
    <x v="5"/>
    <n v="14"/>
    <n v="0"/>
    <n v="0"/>
    <n v="2"/>
    <n v="2"/>
    <n v="0"/>
    <n v="0"/>
    <n v="0"/>
    <n v="1"/>
    <n v="2"/>
    <n v="0"/>
    <x v="1"/>
    <n v="0"/>
    <n v="6"/>
    <n v="0"/>
    <n v="2"/>
    <n v="0"/>
    <n v="1"/>
    <n v="3"/>
    <n v="0"/>
    <n v="0"/>
    <n v="0"/>
    <n v="0"/>
    <n v="6"/>
    <n v="0"/>
    <n v="0"/>
    <n v="-2"/>
    <n v="1"/>
    <n v="3"/>
    <n v="0"/>
    <n v="-1"/>
    <n v="-2"/>
    <n v="-1"/>
    <n v="-1"/>
  </r>
  <r>
    <x v="0"/>
    <s v=""/>
    <x v="105"/>
    <x v="32"/>
    <x v="4"/>
    <n v="1"/>
    <n v="1"/>
    <n v="1"/>
    <n v="0"/>
    <n v="0"/>
    <n v="0"/>
    <n v="0"/>
    <n v="0"/>
    <n v="0"/>
    <n v="0"/>
    <n v="0"/>
    <x v="3"/>
    <n v="3"/>
    <n v="2"/>
    <n v="0"/>
    <n v="0"/>
    <n v="0"/>
    <n v="0"/>
    <n v="0"/>
    <n v="2"/>
    <n v="0"/>
    <n v="0"/>
    <s v=""/>
    <n v="2"/>
    <n v="-2"/>
    <n v="0"/>
    <n v="0"/>
    <n v="0"/>
    <n v="0"/>
    <n v="2"/>
    <n v="0"/>
    <n v="0"/>
    <n v="-2"/>
    <n v="0"/>
  </r>
  <r>
    <x v="0"/>
    <s v=""/>
    <x v="105"/>
    <x v="39"/>
    <x v="9"/>
    <n v="4"/>
    <n v="1"/>
    <n v="1"/>
    <n v="0"/>
    <n v="1"/>
    <n v="0"/>
    <n v="0"/>
    <n v="0"/>
    <n v="0"/>
    <n v="0"/>
    <n v="0"/>
    <x v="1"/>
    <n v="0"/>
    <n v="2"/>
    <n v="1"/>
    <n v="0"/>
    <n v="1"/>
    <n v="0"/>
    <n v="0"/>
    <n v="0"/>
    <n v="0"/>
    <n v="0"/>
    <s v=""/>
    <n v="2"/>
    <n v="-1"/>
    <n v="0"/>
    <n v="0"/>
    <n v="0"/>
    <n v="0"/>
    <n v="0"/>
    <n v="0"/>
    <n v="0"/>
    <n v="-1"/>
    <n v="-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67A4545-7843-47DB-AF1D-C93DB869FF97}" name="Pivottabell1" cacheId="9" applyNumberFormats="0" applyBorderFormats="0" applyFontFormats="0" applyPatternFormats="0" applyAlignmentFormats="0" applyWidthHeightFormats="1" dataCaption="Värden" updatedVersion="8" minRefreshableVersion="3" useAutoFormatting="1" itemPrintTitles="1" createdVersion="8" indent="0" outline="1" outlineData="1" multipleFieldFilters="0">
  <location ref="A3:F61" firstHeaderRow="0" firstDataRow="1" firstDataCol="1"/>
  <pivotFields count="39">
    <pivotField showAll="0">
      <items count="14">
        <item x="5"/>
        <item x="0"/>
        <item x="10"/>
        <item x="2"/>
        <item x="7"/>
        <item x="6"/>
        <item x="3"/>
        <item x="12"/>
        <item x="11"/>
        <item x="8"/>
        <item x="9"/>
        <item x="4"/>
        <item x="1"/>
        <item t="default"/>
      </items>
    </pivotField>
    <pivotField showAll="0"/>
    <pivotField showAll="0">
      <items count="211">
        <item x="190"/>
        <item x="133"/>
        <item x="156"/>
        <item x="123"/>
        <item x="36"/>
        <item x="184"/>
        <item x="185"/>
        <item x="186"/>
        <item x="187"/>
        <item x="77"/>
        <item x="70"/>
        <item x="113"/>
        <item x="157"/>
        <item x="149"/>
        <item x="27"/>
        <item x="198"/>
        <item x="58"/>
        <item x="59"/>
        <item x="92"/>
        <item x="188"/>
        <item x="83"/>
        <item x="55"/>
        <item x="79"/>
        <item x="197"/>
        <item x="61"/>
        <item x="200"/>
        <item x="191"/>
        <item x="91"/>
        <item x="65"/>
        <item x="53"/>
        <item x="118"/>
        <item x="84"/>
        <item x="50"/>
        <item x="117"/>
        <item x="96"/>
        <item x="199"/>
        <item x="46"/>
        <item x="172"/>
        <item x="48"/>
        <item x="144"/>
        <item x="140"/>
        <item x="75"/>
        <item x="174"/>
        <item x="181"/>
        <item x="135"/>
        <item x="189"/>
        <item x="47"/>
        <item x="168"/>
        <item x="137"/>
        <item x="64"/>
        <item x="66"/>
        <item x="1"/>
        <item x="142"/>
        <item x="125"/>
        <item x="111"/>
        <item x="103"/>
        <item x="13"/>
        <item x="52"/>
        <item x="178"/>
        <item x="56"/>
        <item x="60"/>
        <item x="182"/>
        <item x="130"/>
        <item x="138"/>
        <item x="22"/>
        <item x="23"/>
        <item x="136"/>
        <item x="41"/>
        <item x="95"/>
        <item x="82"/>
        <item x="183"/>
        <item x="78"/>
        <item x="139"/>
        <item x="44"/>
        <item x="119"/>
        <item x="4"/>
        <item x="25"/>
        <item x="106"/>
        <item x="154"/>
        <item x="124"/>
        <item x="87"/>
        <item x="209"/>
        <item x="85"/>
        <item x="99"/>
        <item x="121"/>
        <item x="148"/>
        <item x="206"/>
        <item x="43"/>
        <item x="179"/>
        <item x="63"/>
        <item x="104"/>
        <item x="132"/>
        <item x="71"/>
        <item x="76"/>
        <item x="162"/>
        <item x="159"/>
        <item x="81"/>
        <item x="57"/>
        <item x="173"/>
        <item x="176"/>
        <item x="94"/>
        <item x="170"/>
        <item x="105"/>
        <item x="90"/>
        <item x="45"/>
        <item x="194"/>
        <item x="134"/>
        <item x="16"/>
        <item x="145"/>
        <item x="177"/>
        <item x="17"/>
        <item x="109"/>
        <item x="143"/>
        <item x="89"/>
        <item x="51"/>
        <item x="2"/>
        <item x="102"/>
        <item x="131"/>
        <item x="86"/>
        <item x="164"/>
        <item x="42"/>
        <item x="93"/>
        <item x="54"/>
        <item x="72"/>
        <item x="74"/>
        <item x="114"/>
        <item x="8"/>
        <item x="152"/>
        <item x="116"/>
        <item x="35"/>
        <item x="201"/>
        <item x="20"/>
        <item x="108"/>
        <item x="11"/>
        <item x="24"/>
        <item x="160"/>
        <item x="126"/>
        <item x="161"/>
        <item x="141"/>
        <item x="62"/>
        <item x="169"/>
        <item x="97"/>
        <item x="9"/>
        <item x="31"/>
        <item x="0"/>
        <item x="195"/>
        <item x="202"/>
        <item x="107"/>
        <item x="14"/>
        <item x="158"/>
        <item x="204"/>
        <item x="110"/>
        <item x="203"/>
        <item x="12"/>
        <item x="21"/>
        <item x="19"/>
        <item x="101"/>
        <item x="166"/>
        <item x="165"/>
        <item x="196"/>
        <item x="26"/>
        <item x="207"/>
        <item x="115"/>
        <item x="208"/>
        <item x="39"/>
        <item x="38"/>
        <item x="98"/>
        <item x="153"/>
        <item x="10"/>
        <item x="7"/>
        <item x="120"/>
        <item x="127"/>
        <item x="29"/>
        <item x="147"/>
        <item x="37"/>
        <item x="150"/>
        <item x="122"/>
        <item x="34"/>
        <item x="112"/>
        <item x="6"/>
        <item x="3"/>
        <item x="15"/>
        <item x="146"/>
        <item x="5"/>
        <item x="100"/>
        <item x="151"/>
        <item x="155"/>
        <item x="33"/>
        <item x="30"/>
        <item x="128"/>
        <item x="40"/>
        <item x="32"/>
        <item x="129"/>
        <item x="28"/>
        <item x="73"/>
        <item x="68"/>
        <item x="88"/>
        <item x="69"/>
        <item x="67"/>
        <item x="193"/>
        <item x="171"/>
        <item x="175"/>
        <item x="80"/>
        <item x="18"/>
        <item x="49"/>
        <item x="180"/>
        <item x="192"/>
        <item x="167"/>
        <item x="163"/>
        <item x="205"/>
        <item t="default"/>
      </items>
    </pivotField>
    <pivotField axis="axisRow" showAll="0">
      <items count="59">
        <item x="24"/>
        <item x="3"/>
        <item h="1" x="22"/>
        <item x="26"/>
        <item x="56"/>
        <item x="17"/>
        <item x="50"/>
        <item x="36"/>
        <item x="49"/>
        <item x="13"/>
        <item x="9"/>
        <item x="35"/>
        <item x="28"/>
        <item x="4"/>
        <item x="1"/>
        <item x="34"/>
        <item x="44"/>
        <item x="10"/>
        <item x="15"/>
        <item x="16"/>
        <item x="25"/>
        <item x="20"/>
        <item x="33"/>
        <item x="8"/>
        <item x="57"/>
        <item x="19"/>
        <item x="53"/>
        <item x="48"/>
        <item x="6"/>
        <item x="54"/>
        <item x="7"/>
        <item x="43"/>
        <item x="11"/>
        <item x="32"/>
        <item x="38"/>
        <item x="14"/>
        <item x="12"/>
        <item x="41"/>
        <item x="52"/>
        <item x="39"/>
        <item x="31"/>
        <item x="2"/>
        <item x="45"/>
        <item x="37"/>
        <item x="47"/>
        <item x="51"/>
        <item x="21"/>
        <item x="23"/>
        <item x="5"/>
        <item x="40"/>
        <item x="46"/>
        <item x="30"/>
        <item x="18"/>
        <item x="29"/>
        <item x="0"/>
        <item x="55"/>
        <item x="27"/>
        <item x="42"/>
        <item t="default"/>
      </items>
    </pivotField>
    <pivotField dataField="1" showAll="0">
      <items count="51">
        <item x="23"/>
        <item x="3"/>
        <item x="4"/>
        <item x="19"/>
        <item x="1"/>
        <item x="14"/>
        <item x="9"/>
        <item x="24"/>
        <item x="7"/>
        <item x="8"/>
        <item x="21"/>
        <item x="6"/>
        <item x="11"/>
        <item x="0"/>
        <item x="34"/>
        <item x="5"/>
        <item x="16"/>
        <item x="47"/>
        <item x="17"/>
        <item x="12"/>
        <item x="25"/>
        <item x="43"/>
        <item x="48"/>
        <item x="26"/>
        <item x="18"/>
        <item x="37"/>
        <item x="2"/>
        <item x="35"/>
        <item x="32"/>
        <item x="15"/>
        <item x="22"/>
        <item x="20"/>
        <item x="10"/>
        <item x="30"/>
        <item x="49"/>
        <item x="42"/>
        <item x="40"/>
        <item x="28"/>
        <item x="33"/>
        <item x="41"/>
        <item x="46"/>
        <item x="38"/>
        <item x="31"/>
        <item x="44"/>
        <item x="36"/>
        <item x="45"/>
        <item x="39"/>
        <item x="29"/>
        <item x="27"/>
        <item x="13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>
      <items count="18">
        <item x="1"/>
        <item x="2"/>
        <item x="0"/>
        <item x="3"/>
        <item x="9"/>
        <item x="8"/>
        <item x="13"/>
        <item x="7"/>
        <item x="5"/>
        <item x="6"/>
        <item x="14"/>
        <item x="15"/>
        <item x="11"/>
        <item x="16"/>
        <item x="12"/>
        <item x="10"/>
        <item x="4"/>
        <item t="default"/>
      </items>
    </pivotField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dataField="1" showAll="0"/>
  </pivotFields>
  <rowFields count="1">
    <field x="3"/>
  </rowFields>
  <rowItems count="58">
    <i>
      <x/>
    </i>
    <i>
      <x v="1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 t="grand">
      <x/>
    </i>
  </rowItems>
  <colFields count="1">
    <field x="-2"/>
  </colFields>
  <colItems count="5">
    <i>
      <x/>
    </i>
    <i i="1">
      <x v="1"/>
    </i>
    <i i="2">
      <x v="2"/>
    </i>
    <i i="3">
      <x v="3"/>
    </i>
    <i i="4">
      <x v="4"/>
    </i>
  </colItems>
  <dataFields count="5">
    <dataField name="Summa av Antal speckomp läkare" fld="4" baseField="3" baseItem="7"/>
    <dataField name="Summa av Antal specialistkompetenta läkare som ej kunnat anställas pga brist" fld="16" baseField="3" baseItem="0"/>
    <dataField name="Summa av Ange antal befintliga ST-läkare" fld="18" baseField="0" baseItem="0"/>
    <dataField name="Summa av Prognos 2028 (summa netto 2025-2028)" fld="37" baseField="0" baseItem="0"/>
    <dataField name="Summa av Prognos 2032 (summa netto, samtliga år 2025-2032)" fld="38" baseField="0" baseItem="0"/>
  </dataFields>
  <formats count="3">
    <format dxfId="21">
      <pivotArea dataOnly="0" labelOnly="1" outline="0" axis="axisValues" fieldPosition="0"/>
    </format>
    <format dxfId="6">
      <pivotArea field="3" type="button" dataOnly="0" labelOnly="1" outline="0" axis="axisRow" fieldPosition="0"/>
    </format>
    <format dxfId="4">
      <pivotArea dataOnly="0" labelOnly="1" outline="0" fieldPosition="0">
        <references count="1">
          <reference field="4294967294" count="5">
            <x v="0"/>
            <x v="1"/>
            <x v="2"/>
            <x v="3"/>
            <x v="4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863C585-64A9-4275-99A0-0D70064A0D61}" name="Tabell13" displayName="Tabell13" ref="A1:AM378" totalsRowShown="0" headerRowDxfId="171" dataDxfId="170">
  <autoFilter ref="A1:AM378" xr:uid="{4863C585-64A9-4275-99A0-0D70064A0D61}"/>
  <sortState xmlns:xlrd2="http://schemas.microsoft.com/office/spreadsheetml/2017/richdata2" ref="A8:AM370">
    <sortCondition ref="C1:C378"/>
  </sortState>
  <tableColumns count="39">
    <tableColumn id="1" xr3:uid="{03728628-1ECA-41ED-9565-B130ABFCEC82}" name="Vårdgivare:" dataDxfId="169" totalsRowDxfId="168"/>
    <tableColumn id="3" xr3:uid="{F08F333B-2679-48B9-85E9-27FF38CC5B35}" name="Område:" dataDxfId="167" totalsRowDxfId="166"/>
    <tableColumn id="4" xr3:uid="{8627231C-15DF-4F64-89A6-A8A6AD62B0BB}" name="Klinik/verksamhet inom:" dataDxfId="165" totalsRowDxfId="164"/>
    <tableColumn id="5" xr3:uid="{205AEE09-0517-4527-98B1-168A0B5A6B72}" name="Specialitet" dataDxfId="163"/>
    <tableColumn id="6" xr3:uid="{6513931B-EB32-411A-895B-39B8DC242BA9}" name="Antal speckomp läkare" dataDxfId="162" totalsRowDxfId="161"/>
    <tableColumn id="7" xr3:uid="{37764B62-1B6A-453D-A1F7-976DF85AA6A8}" name="Antal speckomp läkare AOH" dataDxfId="160"/>
    <tableColumn id="8" xr3:uid="{50D5C2D6-C501-47DC-B6C4-0C6F4162AE65}" name="&gt;68" dataDxfId="159"/>
    <tableColumn id="9" xr3:uid="{4657A2E7-0E4B-4130-8E6A-08733F1A80D4}" name="Förväntade kommande pensionsavgångar [År 2025:]" dataDxfId="158"/>
    <tableColumn id="10" xr3:uid="{EBD6C03F-2692-4A95-ABCB-9939E3BEABB6}" name="Förväntade kommande pensionsavgångar [År 2026:]" dataDxfId="157"/>
    <tableColumn id="11" xr3:uid="{79B2927F-9FCB-46AC-B2BC-DD966C2C5C25}" name="Förväntade kommande pensionsavgångar [År 2027:]" dataDxfId="156"/>
    <tableColumn id="12" xr3:uid="{6DB707A7-0E6A-489E-901C-76BB86BE1279}" name="Förväntade kommande pensionsavgångar [År 2028:]" dataDxfId="155"/>
    <tableColumn id="13" xr3:uid="{D8AC1C13-FF82-494C-BBC1-48173DF28096}" name="Förväntade kommande pensionsavgångar [År 2029:]" dataDxfId="154"/>
    <tableColumn id="14" xr3:uid="{8F8B988A-3C71-4AB0-9020-1AB6F8289994}" name="Förväntade kommande pensionsavgångar [År 2030:]" dataDxfId="153"/>
    <tableColumn id="15" xr3:uid="{FE3A7665-0AB1-468D-8019-646D4B7B318F}" name="Förväntade kommande pensionsavgångar [År 2031:]" dataDxfId="152"/>
    <tableColumn id="16" xr3:uid="{B6F61E9D-C00A-427F-A840-47864B413BC3}" name="Förväntade kommande pensionsavgångar [År 2032:]" dataDxfId="151"/>
    <tableColumn id="17" xr3:uid="{29294C10-C877-4DFB-A55F-78C759F5C137}" name="Förväntade kommande pensionsavgångar [År 2033-34:]" dataDxfId="150"/>
    <tableColumn id="18" xr3:uid="{666A18D8-F31B-486B-B7CC-3117C6C42253}" name="Antal specialistkompetenta läkare som ej kunnat anställas pga brist" dataDxfId="149"/>
    <tableColumn id="19" xr3:uid="{13D5BF02-3E01-4310-8203-03C74A84594A}" name="Antal specialistkompetenta läkare som ej kunnat anställas pga brist AOH" dataDxfId="148"/>
    <tableColumn id="20" xr3:uid="{0B270E0C-6C85-440A-80D1-0755BFC3B9DD}" name="Ange antal befintliga ST-läkare" dataDxfId="147" totalsRowDxfId="146"/>
    <tableColumn id="21" xr3:uid="{74E25033-2A4F-472C-8E2D-0B8A5A47430A}" name="Färdiga ST [År 2025:]" dataDxfId="145" totalsRowDxfId="144"/>
    <tableColumn id="22" xr3:uid="{87CDD98C-AB88-4E1F-BC0C-54E51E1ECAD0}" name="Färdiga ST [År 2026:]" dataDxfId="143" totalsRowDxfId="142"/>
    <tableColumn id="23" xr3:uid="{908B5D98-64FE-40C5-A4A8-F6CF46740810}" name="Färdiga ST [År 2027:]" dataDxfId="141" totalsRowDxfId="140"/>
    <tableColumn id="24" xr3:uid="{14D19545-EBEE-485A-959E-029FBE76479D}" name="Färdiga ST [År 2028:]" dataDxfId="139" totalsRowDxfId="138"/>
    <tableColumn id="25" xr3:uid="{0FAA6EC5-CFA9-4CBF-8DA6-D82EC30B2CB9}" name="Färdiga ST [År 2029:]" dataDxfId="137" totalsRowDxfId="136"/>
    <tableColumn id="26" xr3:uid="{8830BB54-9905-43D6-ACD4-94E441A6EE12}" name="Färdiga ST [År 2030:]" dataDxfId="135" totalsRowDxfId="134"/>
    <tableColumn id="27" xr3:uid="{776ECFFD-C57C-4A35-9B4B-C6A54CCCE606}" name="Färdiga ST [År 2031:]" dataDxfId="133" totalsRowDxfId="132"/>
    <tableColumn id="28" xr3:uid="{E3E820BE-39FF-4972-8639-88DC2B7D8BBF}" name="Färdiga ST [År 2032 (el. senare):]" dataDxfId="131" totalsRowDxfId="130"/>
    <tableColumn id="58" xr3:uid="{4B08FF59-B41A-4B18-A2B1-ED5769DE1A84}" name="Fler ST (dvs efter 2025-03-31): [Antal:]" dataDxfId="129" totalsRowDxfId="128"/>
    <tableColumn id="36" xr3:uid="{1A957FFC-8E3B-480F-B2FB-9E7CAA22E5E5}" name="ST-läkare totalt, antal personer färdiga under perioden 2025 – 2032 eller senare" dataDxfId="127" totalsRowDxfId="126">
      <calculatedColumnFormula>SUM(Tabell13[[#This Row],[Färdiga ST '[År 2025:']]:[Färdiga ST '[År 2032 (el. senare):']]])</calculatedColumnFormula>
    </tableColumn>
    <tableColumn id="57" xr3:uid="{E0A36261-45A9-49E7-A42A-05A7B4FF90B0}" name="Netto färdiga ST minus pensioner 2025" dataDxfId="125" totalsRowDxfId="124">
      <calculatedColumnFormula>Tabell13[[#This Row],[Färdiga ST '[År 2025:']]]-(Tabell13[[#This Row],[&gt;68]]+Tabell13[[#This Row],[Förväntade kommande pensionsavgångar '[År 2025:']]])</calculatedColumnFormula>
    </tableColumn>
    <tableColumn id="56" xr3:uid="{8ECC1B02-783A-48D2-9C52-C8E78B741AAC}" name="Netto färdiga ST minus pensioner 2026" dataDxfId="123" totalsRowDxfId="122">
      <calculatedColumnFormula>Tabell13[[#This Row],[Färdiga ST '[År 2026:']]]-Tabell13[[#This Row],[Förväntade kommande pensionsavgångar '[År 2026:']]]</calculatedColumnFormula>
    </tableColumn>
    <tableColumn id="55" xr3:uid="{8B64C645-D2CB-438C-B353-1283706B30B8}" name="Netto färdiga ST minus pensioner 2027" dataDxfId="121" totalsRowDxfId="120">
      <calculatedColumnFormula>Tabell13[[#This Row],[Färdiga ST '[År 2027:']]]-Tabell13[[#This Row],[Förväntade kommande pensionsavgångar '[År 2027:']]]</calculatedColumnFormula>
    </tableColumn>
    <tableColumn id="54" xr3:uid="{4899FB93-2512-4582-8CB2-0BB70948261F}" name="Netto färdiga ST minus pensioner 2028" dataDxfId="119" totalsRowDxfId="118">
      <calculatedColumnFormula>Tabell13[[#This Row],[Färdiga ST '[År 2028:']]]-Tabell13[[#This Row],[Förväntade kommande pensionsavgångar '[År 2028:']]]</calculatedColumnFormula>
    </tableColumn>
    <tableColumn id="53" xr3:uid="{2F0DD9DD-7041-427B-81D9-97AA660F7CF8}" name="Netto färdiga ST minus pensioner 2029" dataDxfId="117" totalsRowDxfId="116">
      <calculatedColumnFormula>Tabell13[[#This Row],[Färdiga ST '[År 2029:']]]-Tabell13[[#This Row],[Förväntade kommande pensionsavgångar '[År 2029:']]]</calculatedColumnFormula>
    </tableColumn>
    <tableColumn id="52" xr3:uid="{768EE5AC-B1A3-4FAD-BA6C-983AD31D0874}" name="Netto färdiga ST minus pensioner 2030" dataDxfId="115" totalsRowDxfId="114">
      <calculatedColumnFormula>Tabell13[[#This Row],[Färdiga ST '[År 2030:']]]-Tabell13[[#This Row],[Förväntade kommande pensionsavgångar '[År 2030:']]]</calculatedColumnFormula>
    </tableColumn>
    <tableColumn id="51" xr3:uid="{C61A26B5-C88A-44FF-B601-A9954C4A964D}" name="Netto färdiga ST minus pensioner 2031" dataDxfId="113" totalsRowDxfId="112">
      <calculatedColumnFormula>Tabell13[[#This Row],[Färdiga ST '[År 2031:']]]-Tabell13[[#This Row],[Förväntade kommande pensionsavgångar '[År 2031:']]]</calculatedColumnFormula>
    </tableColumn>
    <tableColumn id="50" xr3:uid="{CFDE9F26-7145-4550-B82F-F82BED1605B5}" name="Netto färdiga ST minus pensioner 2032" dataDxfId="111" totalsRowDxfId="110">
      <calculatedColumnFormula>Tabell13[[#This Row],[Färdiga ST '[År 2032 (el. senare):']]]-Tabell13[[#This Row],[Förväntade kommande pensionsavgångar '[År 2032:']]]</calculatedColumnFormula>
    </tableColumn>
    <tableColumn id="49" xr3:uid="{134647BA-DD2D-4C12-95DD-6F36401343A4}" name="Prognos 2028 (summa netto 2025-2028)" dataDxfId="109" totalsRowDxfId="108">
      <calculatedColumnFormula>SUM(Tabell13[[#This Row],[Netto färdiga ST minus pensioner 2025]:[Netto färdiga ST minus pensioner 2028]])</calculatedColumnFormula>
    </tableColumn>
    <tableColumn id="48" xr3:uid="{544E0C5D-0A9C-484C-B25A-46A80A1373CC}" name="Prognos 2032 (summa netto, samtliga år 2025-2032)" dataDxfId="107" totalsRowDxfId="106">
      <calculatedColumnFormula>SUM(Tabell13[[#This Row],[Netto färdiga ST minus pensioner 2025]:[Netto färdiga ST minus pensioner 2032]])</calculatedColumnFormula>
    </tableColumn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5B5909-ED25-4712-96BC-96FDD2BD7A75}">
  <dimension ref="A3:F61"/>
  <sheetViews>
    <sheetView tabSelected="1" workbookViewId="0">
      <selection activeCell="E2" sqref="E2"/>
    </sheetView>
  </sheetViews>
  <sheetFormatPr defaultRowHeight="12.5" x14ac:dyDescent="0.25"/>
  <cols>
    <col min="1" max="1" width="37" bestFit="1" customWidth="1"/>
    <col min="2" max="2" width="15.453125" bestFit="1" customWidth="1"/>
    <col min="3" max="3" width="19.1796875" bestFit="1" customWidth="1"/>
    <col min="4" max="4" width="16.453125" bestFit="1" customWidth="1"/>
    <col min="5" max="5" width="22.36328125" bestFit="1" customWidth="1"/>
    <col min="6" max="6" width="20.26953125" bestFit="1" customWidth="1"/>
    <col min="7" max="7" width="56.26953125" bestFit="1" customWidth="1"/>
    <col min="8" max="9" width="59" bestFit="1" customWidth="1"/>
    <col min="10" max="10" width="39.453125" bestFit="1" customWidth="1"/>
    <col min="11" max="36" width="55.81640625" bestFit="1" customWidth="1"/>
  </cols>
  <sheetData>
    <row r="3" spans="1:6" s="1" customFormat="1" ht="55" customHeight="1" x14ac:dyDescent="0.3">
      <c r="A3" s="20" t="s">
        <v>0</v>
      </c>
      <c r="B3" s="1" t="s">
        <v>324</v>
      </c>
      <c r="C3" s="1" t="s">
        <v>325</v>
      </c>
      <c r="D3" s="1" t="s">
        <v>326</v>
      </c>
      <c r="E3" s="1" t="s">
        <v>1</v>
      </c>
      <c r="F3" s="1" t="s">
        <v>2</v>
      </c>
    </row>
    <row r="4" spans="1:6" x14ac:dyDescent="0.25">
      <c r="A4" s="2" t="s">
        <v>3</v>
      </c>
      <c r="B4" s="7">
        <v>103</v>
      </c>
      <c r="C4" s="7">
        <v>44</v>
      </c>
      <c r="D4" s="7">
        <v>112</v>
      </c>
      <c r="E4" s="7">
        <v>82</v>
      </c>
      <c r="F4" s="7">
        <v>107</v>
      </c>
    </row>
    <row r="5" spans="1:6" x14ac:dyDescent="0.25">
      <c r="A5" s="2" t="s">
        <v>4</v>
      </c>
      <c r="B5" s="7">
        <v>10</v>
      </c>
      <c r="C5" s="7">
        <v>3</v>
      </c>
      <c r="D5" s="7">
        <v>5</v>
      </c>
      <c r="E5" s="7">
        <v>2</v>
      </c>
      <c r="F5" s="7">
        <v>4</v>
      </c>
    </row>
    <row r="6" spans="1:6" x14ac:dyDescent="0.25">
      <c r="A6" s="2" t="s">
        <v>6</v>
      </c>
      <c r="B6" s="7">
        <v>234</v>
      </c>
      <c r="C6" s="7">
        <v>17</v>
      </c>
      <c r="D6" s="7">
        <v>70</v>
      </c>
      <c r="E6" s="7">
        <v>28</v>
      </c>
      <c r="F6" s="7">
        <v>29</v>
      </c>
    </row>
    <row r="7" spans="1:6" x14ac:dyDescent="0.25">
      <c r="A7" s="2" t="s">
        <v>59</v>
      </c>
      <c r="B7" s="7">
        <v>7</v>
      </c>
      <c r="C7" s="7">
        <v>0</v>
      </c>
      <c r="D7" s="7">
        <v>2</v>
      </c>
      <c r="E7" s="7">
        <v>1</v>
      </c>
      <c r="F7" s="7">
        <v>1</v>
      </c>
    </row>
    <row r="8" spans="1:6" x14ac:dyDescent="0.25">
      <c r="A8" s="2" t="s">
        <v>7</v>
      </c>
      <c r="B8" s="7">
        <v>8</v>
      </c>
      <c r="C8" s="7">
        <v>7</v>
      </c>
      <c r="D8" s="7">
        <v>7</v>
      </c>
      <c r="E8" s="7">
        <v>3</v>
      </c>
      <c r="F8" s="7">
        <v>6</v>
      </c>
    </row>
    <row r="9" spans="1:6" x14ac:dyDescent="0.25">
      <c r="A9" s="2" t="s">
        <v>8</v>
      </c>
      <c r="B9" s="7">
        <v>12</v>
      </c>
      <c r="C9" s="7">
        <v>0</v>
      </c>
      <c r="D9" s="7">
        <v>6</v>
      </c>
      <c r="E9" s="7">
        <v>2</v>
      </c>
      <c r="F9" s="7">
        <v>2</v>
      </c>
    </row>
    <row r="10" spans="1:6" x14ac:dyDescent="0.25">
      <c r="A10" s="2" t="s">
        <v>9</v>
      </c>
      <c r="B10" s="7">
        <v>16</v>
      </c>
      <c r="C10" s="7">
        <v>0</v>
      </c>
      <c r="D10" s="7">
        <v>10</v>
      </c>
      <c r="E10" s="7">
        <v>2</v>
      </c>
      <c r="F10" s="7">
        <v>6</v>
      </c>
    </row>
    <row r="11" spans="1:6" x14ac:dyDescent="0.25">
      <c r="A11" s="2" t="s">
        <v>10</v>
      </c>
      <c r="B11" s="7">
        <v>16</v>
      </c>
      <c r="C11" s="7">
        <v>0</v>
      </c>
      <c r="D11" s="7">
        <v>3</v>
      </c>
      <c r="E11" s="7">
        <v>1</v>
      </c>
      <c r="F11" s="7">
        <v>0</v>
      </c>
    </row>
    <row r="12" spans="1:6" x14ac:dyDescent="0.25">
      <c r="A12" s="2" t="s">
        <v>11</v>
      </c>
      <c r="B12" s="7">
        <v>70</v>
      </c>
      <c r="C12" s="7">
        <v>18</v>
      </c>
      <c r="D12" s="7">
        <v>72</v>
      </c>
      <c r="E12" s="7">
        <v>42</v>
      </c>
      <c r="F12" s="7">
        <v>47</v>
      </c>
    </row>
    <row r="13" spans="1:6" x14ac:dyDescent="0.25">
      <c r="A13" s="2" t="s">
        <v>12</v>
      </c>
      <c r="B13" s="7">
        <v>16</v>
      </c>
      <c r="C13" s="7">
        <v>4</v>
      </c>
      <c r="D13" s="7">
        <v>11</v>
      </c>
      <c r="E13" s="7">
        <v>2</v>
      </c>
      <c r="F13" s="7">
        <v>5</v>
      </c>
    </row>
    <row r="14" spans="1:6" x14ac:dyDescent="0.25">
      <c r="A14" s="2" t="s">
        <v>13</v>
      </c>
      <c r="B14" s="7">
        <v>49</v>
      </c>
      <c r="C14" s="7">
        <v>7</v>
      </c>
      <c r="D14" s="7">
        <v>20</v>
      </c>
      <c r="E14" s="7">
        <v>9</v>
      </c>
      <c r="F14" s="7">
        <v>7</v>
      </c>
    </row>
    <row r="15" spans="1:6" x14ac:dyDescent="0.25">
      <c r="A15" s="2" t="s">
        <v>14</v>
      </c>
      <c r="B15" s="7">
        <v>13</v>
      </c>
      <c r="C15" s="7">
        <v>0</v>
      </c>
      <c r="D15" s="7">
        <v>0</v>
      </c>
      <c r="E15" s="7">
        <v>-3</v>
      </c>
      <c r="F15" s="7">
        <v>-3</v>
      </c>
    </row>
    <row r="16" spans="1:6" x14ac:dyDescent="0.25">
      <c r="A16" s="2" t="s">
        <v>15</v>
      </c>
      <c r="B16" s="7">
        <v>60</v>
      </c>
      <c r="C16" s="7">
        <v>10</v>
      </c>
      <c r="D16" s="7">
        <v>13</v>
      </c>
      <c r="E16" s="7">
        <v>-1</v>
      </c>
      <c r="F16" s="7">
        <v>-4</v>
      </c>
    </row>
    <row r="17" spans="1:6" x14ac:dyDescent="0.25">
      <c r="A17" s="2" t="s">
        <v>16</v>
      </c>
      <c r="B17" s="7">
        <v>28</v>
      </c>
      <c r="C17" s="7">
        <v>6</v>
      </c>
      <c r="D17" s="7">
        <v>20</v>
      </c>
      <c r="E17" s="7">
        <v>11</v>
      </c>
      <c r="F17" s="7">
        <v>15</v>
      </c>
    </row>
    <row r="18" spans="1:6" x14ac:dyDescent="0.25">
      <c r="A18" s="2" t="s">
        <v>17</v>
      </c>
      <c r="B18" s="7">
        <v>14</v>
      </c>
      <c r="C18" s="7">
        <v>1</v>
      </c>
      <c r="D18" s="7">
        <v>3</v>
      </c>
      <c r="E18" s="7">
        <v>-5</v>
      </c>
      <c r="F18" s="7">
        <v>-5</v>
      </c>
    </row>
    <row r="19" spans="1:6" x14ac:dyDescent="0.25">
      <c r="A19" s="2" t="s">
        <v>18</v>
      </c>
      <c r="B19" s="7">
        <v>19</v>
      </c>
      <c r="C19" s="7">
        <v>2</v>
      </c>
      <c r="D19" s="7">
        <v>4</v>
      </c>
      <c r="E19" s="7">
        <v>-1</v>
      </c>
      <c r="F19" s="7">
        <v>-2</v>
      </c>
    </row>
    <row r="20" spans="1:6" x14ac:dyDescent="0.25">
      <c r="A20" s="2" t="s">
        <v>19</v>
      </c>
      <c r="B20" s="7">
        <v>47</v>
      </c>
      <c r="C20" s="7">
        <v>0</v>
      </c>
      <c r="D20" s="7">
        <v>11</v>
      </c>
      <c r="E20" s="7">
        <v>4</v>
      </c>
      <c r="F20" s="7">
        <v>-1</v>
      </c>
    </row>
    <row r="21" spans="1:6" x14ac:dyDescent="0.25">
      <c r="A21" s="2" t="s">
        <v>20</v>
      </c>
      <c r="B21" s="7">
        <v>69</v>
      </c>
      <c r="C21" s="7">
        <v>13</v>
      </c>
      <c r="D21" s="7">
        <v>18</v>
      </c>
      <c r="E21" s="7">
        <v>9</v>
      </c>
      <c r="F21" s="7">
        <v>8</v>
      </c>
    </row>
    <row r="22" spans="1:6" x14ac:dyDescent="0.25">
      <c r="A22" s="2" t="s">
        <v>21</v>
      </c>
      <c r="B22" s="7">
        <v>4</v>
      </c>
      <c r="C22" s="7">
        <v>2</v>
      </c>
      <c r="D22" s="7">
        <v>2</v>
      </c>
      <c r="E22" s="7">
        <v>2</v>
      </c>
      <c r="F22" s="7">
        <v>2</v>
      </c>
    </row>
    <row r="23" spans="1:6" x14ac:dyDescent="0.25">
      <c r="A23" s="2" t="s">
        <v>22</v>
      </c>
      <c r="B23" s="7">
        <v>81</v>
      </c>
      <c r="C23" s="7">
        <v>5</v>
      </c>
      <c r="D23" s="7">
        <v>25</v>
      </c>
      <c r="E23" s="7">
        <v>1</v>
      </c>
      <c r="F23" s="7">
        <v>3</v>
      </c>
    </row>
    <row r="24" spans="1:6" x14ac:dyDescent="0.25">
      <c r="A24" s="2" t="s">
        <v>23</v>
      </c>
      <c r="B24" s="7">
        <v>74</v>
      </c>
      <c r="C24" s="7">
        <v>13</v>
      </c>
      <c r="D24" s="7">
        <v>106</v>
      </c>
      <c r="E24" s="7">
        <v>68</v>
      </c>
      <c r="F24" s="7">
        <v>88</v>
      </c>
    </row>
    <row r="25" spans="1:6" x14ac:dyDescent="0.25">
      <c r="A25" s="2" t="s">
        <v>24</v>
      </c>
      <c r="B25" s="7">
        <v>135</v>
      </c>
      <c r="C25" s="7">
        <v>13</v>
      </c>
      <c r="D25" s="7">
        <v>39</v>
      </c>
      <c r="E25" s="7">
        <v>-15</v>
      </c>
      <c r="F25" s="7">
        <v>-8</v>
      </c>
    </row>
    <row r="26" spans="1:6" x14ac:dyDescent="0.25">
      <c r="A26" s="2" t="s">
        <v>25</v>
      </c>
      <c r="B26" s="7">
        <v>171</v>
      </c>
      <c r="C26" s="7">
        <v>3</v>
      </c>
      <c r="D26" s="7">
        <v>39</v>
      </c>
      <c r="E26" s="7">
        <v>11</v>
      </c>
      <c r="F26" s="7">
        <v>11</v>
      </c>
    </row>
    <row r="27" spans="1:6" x14ac:dyDescent="0.25">
      <c r="A27" s="2" t="s">
        <v>60</v>
      </c>
      <c r="B27" s="7">
        <v>4</v>
      </c>
      <c r="C27" s="7">
        <v>11</v>
      </c>
      <c r="D27" s="7">
        <v>5</v>
      </c>
      <c r="E27" s="7">
        <v>3</v>
      </c>
      <c r="F27" s="7">
        <v>1</v>
      </c>
    </row>
    <row r="28" spans="1:6" x14ac:dyDescent="0.25">
      <c r="A28" s="2" t="s">
        <v>26</v>
      </c>
      <c r="B28" s="7">
        <v>39</v>
      </c>
      <c r="C28" s="7">
        <v>11</v>
      </c>
      <c r="D28" s="7">
        <v>19</v>
      </c>
      <c r="E28" s="7">
        <v>6</v>
      </c>
      <c r="F28" s="7">
        <v>3</v>
      </c>
    </row>
    <row r="29" spans="1:6" x14ac:dyDescent="0.25">
      <c r="A29" s="2" t="s">
        <v>27</v>
      </c>
      <c r="B29" s="7">
        <v>11</v>
      </c>
      <c r="C29" s="7">
        <v>3</v>
      </c>
      <c r="D29" s="7">
        <v>10</v>
      </c>
      <c r="E29" s="7">
        <v>4</v>
      </c>
      <c r="F29" s="7">
        <v>5</v>
      </c>
    </row>
    <row r="30" spans="1:6" x14ac:dyDescent="0.25">
      <c r="A30" s="2" t="s">
        <v>28</v>
      </c>
      <c r="B30" s="7">
        <v>13</v>
      </c>
      <c r="C30" s="7">
        <v>5</v>
      </c>
      <c r="D30" s="7">
        <v>5</v>
      </c>
      <c r="E30" s="7">
        <v>5</v>
      </c>
      <c r="F30" s="7">
        <v>2</v>
      </c>
    </row>
    <row r="31" spans="1:6" x14ac:dyDescent="0.25">
      <c r="A31" s="2" t="s">
        <v>29</v>
      </c>
      <c r="B31" s="7">
        <v>30</v>
      </c>
      <c r="C31" s="7">
        <v>0</v>
      </c>
      <c r="D31" s="7">
        <v>12</v>
      </c>
      <c r="E31" s="7">
        <v>-2</v>
      </c>
      <c r="F31" s="7">
        <v>-2</v>
      </c>
    </row>
    <row r="32" spans="1:6" x14ac:dyDescent="0.25">
      <c r="A32" s="2" t="s">
        <v>57</v>
      </c>
      <c r="B32" s="7">
        <v>15</v>
      </c>
      <c r="C32" s="7">
        <v>7</v>
      </c>
      <c r="D32" s="7">
        <v>10</v>
      </c>
      <c r="E32" s="7">
        <v>7</v>
      </c>
      <c r="F32" s="7">
        <v>9</v>
      </c>
    </row>
    <row r="33" spans="1:6" x14ac:dyDescent="0.25">
      <c r="A33" s="2" t="s">
        <v>30</v>
      </c>
      <c r="B33" s="7">
        <v>11</v>
      </c>
      <c r="C33" s="7">
        <v>1</v>
      </c>
      <c r="D33" s="7">
        <v>3</v>
      </c>
      <c r="E33" s="7">
        <v>2</v>
      </c>
      <c r="F33" s="7">
        <v>2</v>
      </c>
    </row>
    <row r="34" spans="1:6" x14ac:dyDescent="0.25">
      <c r="A34" s="2" t="s">
        <v>31</v>
      </c>
      <c r="B34" s="7">
        <v>71</v>
      </c>
      <c r="C34" s="7">
        <v>5</v>
      </c>
      <c r="D34" s="7">
        <v>17</v>
      </c>
      <c r="E34" s="7">
        <v>0</v>
      </c>
      <c r="F34" s="7">
        <v>-3</v>
      </c>
    </row>
    <row r="35" spans="1:6" x14ac:dyDescent="0.25">
      <c r="A35" s="2" t="s">
        <v>32</v>
      </c>
      <c r="B35" s="7">
        <v>14</v>
      </c>
      <c r="C35" s="7">
        <v>1</v>
      </c>
      <c r="D35" s="7">
        <v>5</v>
      </c>
      <c r="E35" s="7">
        <v>2</v>
      </c>
      <c r="F35" s="7">
        <v>4</v>
      </c>
    </row>
    <row r="36" spans="1:6" x14ac:dyDescent="0.25">
      <c r="A36" s="2" t="s">
        <v>33</v>
      </c>
      <c r="B36" s="7">
        <v>35</v>
      </c>
      <c r="C36" s="7">
        <v>23</v>
      </c>
      <c r="D36" s="7">
        <v>15</v>
      </c>
      <c r="E36" s="7">
        <v>0</v>
      </c>
      <c r="F36" s="7">
        <v>6</v>
      </c>
    </row>
    <row r="37" spans="1:6" x14ac:dyDescent="0.25">
      <c r="A37" s="2" t="s">
        <v>34</v>
      </c>
      <c r="B37" s="7">
        <v>49</v>
      </c>
      <c r="C37" s="7">
        <v>13</v>
      </c>
      <c r="D37" s="7">
        <v>22</v>
      </c>
      <c r="E37" s="7">
        <v>4</v>
      </c>
      <c r="F37" s="7">
        <v>9</v>
      </c>
    </row>
    <row r="38" spans="1:6" x14ac:dyDescent="0.25">
      <c r="A38" s="2" t="s">
        <v>35</v>
      </c>
      <c r="B38" s="7">
        <v>37</v>
      </c>
      <c r="C38" s="7">
        <v>0</v>
      </c>
      <c r="D38" s="7">
        <v>6</v>
      </c>
      <c r="E38" s="7">
        <v>0</v>
      </c>
      <c r="F38" s="7">
        <v>-3</v>
      </c>
    </row>
    <row r="39" spans="1:6" x14ac:dyDescent="0.25">
      <c r="A39" s="2" t="s">
        <v>36</v>
      </c>
      <c r="B39" s="7">
        <v>20</v>
      </c>
      <c r="C39" s="7">
        <v>0</v>
      </c>
      <c r="D39" s="7">
        <v>3</v>
      </c>
      <c r="E39" s="7">
        <v>0</v>
      </c>
      <c r="F39" s="7">
        <v>-2</v>
      </c>
    </row>
    <row r="40" spans="1:6" x14ac:dyDescent="0.25">
      <c r="A40" s="2" t="s">
        <v>37</v>
      </c>
      <c r="B40" s="7">
        <v>87</v>
      </c>
      <c r="C40" s="7">
        <v>9</v>
      </c>
      <c r="D40" s="7">
        <v>35</v>
      </c>
      <c r="E40" s="7">
        <v>3</v>
      </c>
      <c r="F40" s="7">
        <v>4</v>
      </c>
    </row>
    <row r="41" spans="1:6" x14ac:dyDescent="0.25">
      <c r="A41" s="2" t="s">
        <v>38</v>
      </c>
      <c r="B41" s="7">
        <v>22</v>
      </c>
      <c r="C41" s="7">
        <v>9</v>
      </c>
      <c r="D41" s="7">
        <v>9</v>
      </c>
      <c r="E41" s="7">
        <v>3</v>
      </c>
      <c r="F41" s="7">
        <v>2</v>
      </c>
    </row>
    <row r="42" spans="1:6" x14ac:dyDescent="0.25">
      <c r="A42" s="2" t="s">
        <v>39</v>
      </c>
      <c r="B42" s="7">
        <v>44</v>
      </c>
      <c r="C42" s="7">
        <v>7</v>
      </c>
      <c r="D42" s="7">
        <v>27</v>
      </c>
      <c r="E42" s="7">
        <v>3</v>
      </c>
      <c r="F42" s="7">
        <v>15</v>
      </c>
    </row>
    <row r="43" spans="1:6" x14ac:dyDescent="0.25">
      <c r="A43" s="2" t="s">
        <v>40</v>
      </c>
      <c r="B43" s="7">
        <v>11</v>
      </c>
      <c r="C43" s="7">
        <v>3</v>
      </c>
      <c r="D43" s="7">
        <v>5</v>
      </c>
      <c r="E43" s="7">
        <v>2</v>
      </c>
      <c r="F43" s="7">
        <v>0</v>
      </c>
    </row>
    <row r="44" spans="1:6" x14ac:dyDescent="0.25">
      <c r="A44" s="2" t="s">
        <v>41</v>
      </c>
      <c r="B44" s="7">
        <v>150</v>
      </c>
      <c r="C44" s="7">
        <v>14</v>
      </c>
      <c r="D44" s="7">
        <v>83</v>
      </c>
      <c r="E44" s="7">
        <v>44</v>
      </c>
      <c r="F44" s="7">
        <v>58</v>
      </c>
    </row>
    <row r="45" spans="1:6" x14ac:dyDescent="0.25">
      <c r="A45" s="2" t="s">
        <v>42</v>
      </c>
      <c r="B45" s="7">
        <v>78</v>
      </c>
      <c r="C45" s="7">
        <v>12</v>
      </c>
      <c r="D45" s="7">
        <v>30</v>
      </c>
      <c r="E45" s="7">
        <v>14</v>
      </c>
      <c r="F45" s="7">
        <v>12</v>
      </c>
    </row>
    <row r="46" spans="1:6" x14ac:dyDescent="0.25">
      <c r="A46" s="2" t="s">
        <v>43</v>
      </c>
      <c r="B46" s="7">
        <v>140</v>
      </c>
      <c r="C46" s="7">
        <v>11</v>
      </c>
      <c r="D46" s="7">
        <v>53</v>
      </c>
      <c r="E46" s="7">
        <v>32</v>
      </c>
      <c r="F46" s="7">
        <v>30</v>
      </c>
    </row>
    <row r="47" spans="1:6" x14ac:dyDescent="0.25">
      <c r="A47" s="2" t="s">
        <v>44</v>
      </c>
      <c r="B47" s="7">
        <v>26</v>
      </c>
      <c r="C47" s="7">
        <v>0</v>
      </c>
      <c r="D47" s="7">
        <v>9</v>
      </c>
      <c r="E47" s="7">
        <v>6</v>
      </c>
      <c r="F47" s="7">
        <v>-1</v>
      </c>
    </row>
    <row r="48" spans="1:6" x14ac:dyDescent="0.25">
      <c r="A48" s="2" t="s">
        <v>45</v>
      </c>
      <c r="B48" s="7">
        <v>10</v>
      </c>
      <c r="C48" s="7">
        <v>1</v>
      </c>
      <c r="D48" s="7">
        <v>2</v>
      </c>
      <c r="E48" s="7">
        <v>1</v>
      </c>
      <c r="F48" s="7">
        <v>-1</v>
      </c>
    </row>
    <row r="49" spans="1:6" x14ac:dyDescent="0.25">
      <c r="A49" s="2" t="s">
        <v>46</v>
      </c>
      <c r="B49" s="7">
        <v>183</v>
      </c>
      <c r="C49" s="7">
        <v>29</v>
      </c>
      <c r="D49" s="7">
        <v>79</v>
      </c>
      <c r="E49" s="7">
        <v>37</v>
      </c>
      <c r="F49" s="7">
        <v>40</v>
      </c>
    </row>
    <row r="50" spans="1:6" x14ac:dyDescent="0.25">
      <c r="A50" s="2" t="s">
        <v>47</v>
      </c>
      <c r="B50" s="7">
        <v>142</v>
      </c>
      <c r="C50" s="7">
        <v>56</v>
      </c>
      <c r="D50" s="7">
        <v>60</v>
      </c>
      <c r="E50" s="7">
        <v>20</v>
      </c>
      <c r="F50" s="7">
        <v>22</v>
      </c>
    </row>
    <row r="51" spans="1:6" x14ac:dyDescent="0.25">
      <c r="A51" s="2" t="s">
        <v>48</v>
      </c>
      <c r="B51" s="7">
        <v>18</v>
      </c>
      <c r="C51" s="7">
        <v>1</v>
      </c>
      <c r="D51" s="7">
        <v>12</v>
      </c>
      <c r="E51" s="7">
        <v>4</v>
      </c>
      <c r="F51" s="7">
        <v>6</v>
      </c>
    </row>
    <row r="52" spans="1:6" x14ac:dyDescent="0.25">
      <c r="A52" s="2" t="s">
        <v>49</v>
      </c>
      <c r="B52" s="7">
        <v>39</v>
      </c>
      <c r="C52" s="7">
        <v>10</v>
      </c>
      <c r="D52" s="7">
        <v>18</v>
      </c>
      <c r="E52" s="7">
        <v>3</v>
      </c>
      <c r="F52" s="7">
        <v>8</v>
      </c>
    </row>
    <row r="53" spans="1:6" x14ac:dyDescent="0.25">
      <c r="A53" s="2" t="s">
        <v>50</v>
      </c>
      <c r="B53" s="7">
        <v>3</v>
      </c>
      <c r="C53" s="7">
        <v>0</v>
      </c>
      <c r="D53" s="7">
        <v>1</v>
      </c>
      <c r="E53" s="7">
        <v>-1</v>
      </c>
      <c r="F53" s="7">
        <v>-1</v>
      </c>
    </row>
    <row r="54" spans="1:6" x14ac:dyDescent="0.25">
      <c r="A54" s="2" t="s">
        <v>51</v>
      </c>
      <c r="B54" s="7">
        <v>6</v>
      </c>
      <c r="C54" s="7">
        <v>0</v>
      </c>
      <c r="D54" s="7">
        <v>1</v>
      </c>
      <c r="E54" s="7">
        <v>0</v>
      </c>
      <c r="F54" s="7">
        <v>-1</v>
      </c>
    </row>
    <row r="55" spans="1:6" x14ac:dyDescent="0.25">
      <c r="A55" s="2" t="s">
        <v>52</v>
      </c>
      <c r="B55" s="7">
        <v>13</v>
      </c>
      <c r="C55" s="7">
        <v>2</v>
      </c>
      <c r="D55" s="7">
        <v>8</v>
      </c>
      <c r="E55" s="7">
        <v>7</v>
      </c>
      <c r="F55" s="7">
        <v>7</v>
      </c>
    </row>
    <row r="56" spans="1:6" x14ac:dyDescent="0.25">
      <c r="A56" s="2" t="s">
        <v>53</v>
      </c>
      <c r="B56" s="7">
        <v>22</v>
      </c>
      <c r="C56" s="7">
        <v>0</v>
      </c>
      <c r="D56" s="7">
        <v>2</v>
      </c>
      <c r="E56" s="7">
        <v>0</v>
      </c>
      <c r="F56" s="7">
        <v>0</v>
      </c>
    </row>
    <row r="57" spans="1:6" x14ac:dyDescent="0.25">
      <c r="A57" s="2" t="s">
        <v>54</v>
      </c>
      <c r="B57" s="7">
        <v>56</v>
      </c>
      <c r="C57" s="7">
        <v>8</v>
      </c>
      <c r="D57" s="7">
        <v>31</v>
      </c>
      <c r="E57" s="7">
        <v>20</v>
      </c>
      <c r="F57" s="7">
        <v>24</v>
      </c>
    </row>
    <row r="58" spans="1:6" x14ac:dyDescent="0.25">
      <c r="A58" s="2" t="s">
        <v>58</v>
      </c>
      <c r="B58" s="7">
        <v>6</v>
      </c>
      <c r="C58" s="7">
        <v>1</v>
      </c>
      <c r="D58" s="7">
        <v>2</v>
      </c>
      <c r="E58" s="7">
        <v>5</v>
      </c>
      <c r="F58" s="7">
        <v>4</v>
      </c>
    </row>
    <row r="59" spans="1:6" x14ac:dyDescent="0.25">
      <c r="A59" s="2" t="s">
        <v>55</v>
      </c>
      <c r="B59" s="7">
        <v>111</v>
      </c>
      <c r="C59" s="7">
        <v>56</v>
      </c>
      <c r="D59" s="7">
        <v>40</v>
      </c>
      <c r="E59" s="7">
        <v>3</v>
      </c>
      <c r="F59" s="7">
        <v>0</v>
      </c>
    </row>
    <row r="60" spans="1:6" x14ac:dyDescent="0.25">
      <c r="A60" s="2" t="s">
        <v>56</v>
      </c>
      <c r="B60" s="7">
        <v>77</v>
      </c>
      <c r="C60" s="7">
        <v>2</v>
      </c>
      <c r="D60" s="7">
        <v>28</v>
      </c>
      <c r="E60" s="7">
        <v>5</v>
      </c>
      <c r="F60" s="7">
        <v>9</v>
      </c>
    </row>
    <row r="61" spans="1:6" x14ac:dyDescent="0.25">
      <c r="A61" s="2" t="s">
        <v>61</v>
      </c>
      <c r="B61" s="7">
        <v>2849</v>
      </c>
      <c r="C61" s="7">
        <v>479</v>
      </c>
      <c r="D61" s="7">
        <v>1265</v>
      </c>
      <c r="E61" s="7">
        <v>497</v>
      </c>
      <c r="F61" s="7">
        <v>586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726B61-F088-4739-AA02-995AA9231DD4}">
  <sheetPr>
    <pageSetUpPr fitToPage="1"/>
  </sheetPr>
  <dimension ref="A1:ML1283"/>
  <sheetViews>
    <sheetView zoomScale="70" zoomScaleNormal="70" workbookViewId="0">
      <pane ySplit="1" topLeftCell="A191" activePane="bottomLeft" state="frozen"/>
      <selection pane="bottomLeft" activeCell="S31" sqref="S31:S363"/>
    </sheetView>
  </sheetViews>
  <sheetFormatPr defaultColWidth="8.81640625" defaultRowHeight="12.5" x14ac:dyDescent="0.25"/>
  <cols>
    <col min="1" max="1" width="19.54296875" customWidth="1"/>
    <col min="2" max="2" width="16.54296875" customWidth="1"/>
    <col min="3" max="3" width="30" customWidth="1"/>
    <col min="4" max="4" width="27.1796875" customWidth="1"/>
    <col min="5" max="5" width="16.1796875" style="3" customWidth="1"/>
    <col min="7" max="7" width="10.7265625" customWidth="1"/>
    <col min="8" max="15" width="9.54296875" customWidth="1"/>
    <col min="16" max="16" width="14.453125" customWidth="1"/>
    <col min="17" max="17" width="12.1796875" customWidth="1"/>
    <col min="18" max="18" width="11.54296875" customWidth="1"/>
    <col min="19" max="19" width="35.1796875" customWidth="1"/>
    <col min="20" max="20" width="11.81640625" customWidth="1"/>
    <col min="21" max="26" width="9.81640625" customWidth="1"/>
    <col min="27" max="27" width="14.54296875" customWidth="1"/>
    <col min="28" max="28" width="23" customWidth="1"/>
    <col min="29" max="29" width="28" style="4" customWidth="1"/>
    <col min="30" max="39" width="28" style="5" customWidth="1"/>
  </cols>
  <sheetData>
    <row r="1" spans="1:350" s="10" customFormat="1" ht="63.5" customHeight="1" x14ac:dyDescent="0.3">
      <c r="A1" s="11" t="s">
        <v>62</v>
      </c>
      <c r="B1" s="11" t="s">
        <v>298</v>
      </c>
      <c r="C1" s="11" t="s">
        <v>299</v>
      </c>
      <c r="D1" s="11" t="s">
        <v>63</v>
      </c>
      <c r="E1" s="12" t="s">
        <v>300</v>
      </c>
      <c r="F1" s="11" t="s">
        <v>301</v>
      </c>
      <c r="G1" s="11" t="s">
        <v>64</v>
      </c>
      <c r="H1" s="11" t="s">
        <v>302</v>
      </c>
      <c r="I1" s="11" t="s">
        <v>303</v>
      </c>
      <c r="J1" s="11" t="s">
        <v>304</v>
      </c>
      <c r="K1" s="11" t="s">
        <v>305</v>
      </c>
      <c r="L1" s="11" t="s">
        <v>306</v>
      </c>
      <c r="M1" s="11" t="s">
        <v>307</v>
      </c>
      <c r="N1" s="11" t="s">
        <v>308</v>
      </c>
      <c r="O1" s="11" t="s">
        <v>309</v>
      </c>
      <c r="P1" s="11" t="s">
        <v>310</v>
      </c>
      <c r="Q1" s="11" t="s">
        <v>311</v>
      </c>
      <c r="R1" s="11" t="s">
        <v>312</v>
      </c>
      <c r="S1" s="13" t="s">
        <v>313</v>
      </c>
      <c r="T1" s="11" t="s">
        <v>314</v>
      </c>
      <c r="U1" s="11" t="s">
        <v>315</v>
      </c>
      <c r="V1" s="11" t="s">
        <v>316</v>
      </c>
      <c r="W1" s="11" t="s">
        <v>317</v>
      </c>
      <c r="X1" s="11" t="s">
        <v>318</v>
      </c>
      <c r="Y1" s="11" t="s">
        <v>319</v>
      </c>
      <c r="Z1" s="11" t="s">
        <v>320</v>
      </c>
      <c r="AA1" s="11" t="s">
        <v>321</v>
      </c>
      <c r="AB1" s="11" t="s">
        <v>322</v>
      </c>
      <c r="AC1" s="14" t="s">
        <v>323</v>
      </c>
      <c r="AD1" s="15" t="s">
        <v>65</v>
      </c>
      <c r="AE1" s="15" t="s">
        <v>66</v>
      </c>
      <c r="AF1" s="15" t="s">
        <v>67</v>
      </c>
      <c r="AG1" s="15" t="s">
        <v>68</v>
      </c>
      <c r="AH1" s="15" t="s">
        <v>69</v>
      </c>
      <c r="AI1" s="15" t="s">
        <v>70</v>
      </c>
      <c r="AJ1" s="15" t="s">
        <v>71</v>
      </c>
      <c r="AK1" s="15" t="s">
        <v>72</v>
      </c>
      <c r="AL1" s="15" t="s">
        <v>73</v>
      </c>
      <c r="AM1" s="16" t="s">
        <v>74</v>
      </c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  <c r="BB1" s="9"/>
      <c r="BC1" s="9"/>
      <c r="BD1" s="9"/>
      <c r="BE1" s="9"/>
      <c r="BF1" s="9"/>
      <c r="BG1" s="9"/>
      <c r="BH1" s="9"/>
      <c r="BI1" s="9"/>
      <c r="BJ1" s="9"/>
      <c r="BK1" s="9"/>
      <c r="BL1" s="9"/>
      <c r="BM1" s="9"/>
      <c r="BN1" s="9"/>
      <c r="BO1" s="9"/>
      <c r="BP1" s="9"/>
      <c r="BQ1" s="9"/>
      <c r="BR1" s="9"/>
      <c r="BS1" s="9"/>
      <c r="BT1" s="9"/>
      <c r="BU1" s="9"/>
      <c r="BV1" s="9"/>
      <c r="BW1" s="9"/>
      <c r="BX1" s="9"/>
      <c r="BY1" s="9"/>
      <c r="BZ1" s="9"/>
      <c r="CA1" s="9"/>
      <c r="CB1" s="9"/>
      <c r="CC1" s="9"/>
      <c r="CD1" s="9"/>
      <c r="CE1" s="9"/>
      <c r="CF1" s="9"/>
      <c r="CG1" s="9"/>
      <c r="CH1" s="9"/>
      <c r="CI1" s="9"/>
      <c r="CJ1" s="9"/>
      <c r="CK1" s="9"/>
      <c r="CL1" s="9"/>
      <c r="CM1" s="9"/>
      <c r="CN1" s="9"/>
      <c r="CO1" s="9"/>
      <c r="CP1" s="9"/>
      <c r="CQ1" s="9"/>
      <c r="CR1" s="9"/>
      <c r="CS1" s="9"/>
      <c r="CT1" s="9"/>
      <c r="CU1" s="9"/>
      <c r="CV1" s="9"/>
      <c r="CW1" s="9"/>
      <c r="CX1" s="9"/>
      <c r="CY1" s="9"/>
      <c r="CZ1" s="9"/>
      <c r="DA1" s="9"/>
      <c r="DB1" s="9"/>
      <c r="DC1" s="9"/>
      <c r="DD1" s="9"/>
      <c r="DE1" s="9"/>
      <c r="DF1" s="9"/>
      <c r="DG1" s="9"/>
      <c r="DH1" s="9"/>
      <c r="DI1" s="9"/>
      <c r="DJ1" s="9"/>
      <c r="DK1" s="9"/>
      <c r="DL1" s="9"/>
      <c r="DM1" s="9"/>
      <c r="DN1" s="9"/>
      <c r="DO1" s="9"/>
      <c r="DP1" s="9"/>
      <c r="DQ1" s="9"/>
      <c r="DR1" s="9"/>
      <c r="DS1" s="9"/>
      <c r="DT1" s="9"/>
      <c r="DU1" s="9"/>
      <c r="DV1" s="9"/>
      <c r="DW1" s="9"/>
      <c r="DX1" s="9"/>
      <c r="DY1" s="9"/>
      <c r="DZ1" s="9"/>
      <c r="EA1" s="9"/>
      <c r="EB1" s="9"/>
      <c r="EC1" s="9"/>
      <c r="ED1" s="9"/>
      <c r="EE1" s="9"/>
      <c r="EF1" s="9"/>
      <c r="EG1" s="9"/>
      <c r="EH1" s="9"/>
      <c r="EI1" s="9"/>
      <c r="EJ1" s="9"/>
      <c r="EK1" s="9"/>
      <c r="EL1" s="9"/>
      <c r="EM1" s="9"/>
      <c r="EN1" s="9"/>
      <c r="EO1" s="9"/>
      <c r="EP1" s="9"/>
      <c r="EQ1" s="9"/>
      <c r="ER1" s="9"/>
      <c r="ES1" s="9"/>
      <c r="ET1" s="9"/>
      <c r="EU1" s="9"/>
      <c r="EV1" s="9"/>
      <c r="EW1" s="9"/>
      <c r="EX1" s="9"/>
      <c r="EY1" s="9"/>
      <c r="EZ1" s="9"/>
      <c r="FA1" s="9"/>
      <c r="FB1" s="9"/>
      <c r="FC1" s="9"/>
      <c r="FD1" s="9"/>
      <c r="FE1" s="9"/>
      <c r="FF1" s="9"/>
      <c r="FG1" s="9"/>
      <c r="FH1" s="9"/>
      <c r="FI1" s="9"/>
      <c r="FJ1" s="9"/>
      <c r="FK1" s="9"/>
      <c r="FL1" s="9"/>
      <c r="FM1" s="9"/>
      <c r="FN1" s="9"/>
      <c r="FO1" s="9"/>
      <c r="FP1" s="9"/>
      <c r="FQ1" s="9"/>
      <c r="FR1" s="9"/>
      <c r="FS1" s="9"/>
      <c r="FT1" s="9"/>
      <c r="FU1" s="9"/>
      <c r="FV1" s="9"/>
      <c r="FW1" s="9"/>
      <c r="FX1" s="9"/>
      <c r="FY1" s="9"/>
      <c r="FZ1" s="9"/>
      <c r="GA1" s="9"/>
      <c r="GB1" s="9"/>
      <c r="GC1" s="9"/>
      <c r="GD1" s="9"/>
      <c r="GE1" s="9"/>
      <c r="GF1" s="9"/>
      <c r="GG1" s="9"/>
      <c r="GH1" s="9"/>
      <c r="GI1" s="9"/>
      <c r="GJ1" s="9"/>
      <c r="GK1" s="9"/>
      <c r="GL1" s="9"/>
      <c r="GM1" s="9"/>
      <c r="GN1" s="9"/>
      <c r="GO1" s="9"/>
      <c r="GP1" s="9"/>
      <c r="GQ1" s="9"/>
      <c r="GR1" s="9"/>
      <c r="GS1" s="9"/>
      <c r="GT1" s="9"/>
      <c r="GU1" s="9"/>
      <c r="GV1" s="9"/>
      <c r="GW1" s="9"/>
      <c r="GX1" s="9"/>
      <c r="GY1" s="9"/>
      <c r="GZ1" s="9"/>
      <c r="HA1" s="9"/>
      <c r="HB1" s="9"/>
      <c r="HC1" s="9"/>
      <c r="HD1" s="9"/>
      <c r="HE1" s="9"/>
      <c r="HF1" s="9"/>
      <c r="HG1" s="9"/>
      <c r="HH1" s="9"/>
      <c r="HI1" s="9"/>
      <c r="HJ1" s="9"/>
      <c r="HK1" s="9"/>
      <c r="HL1" s="9"/>
      <c r="HM1" s="9"/>
      <c r="HN1" s="9"/>
      <c r="HO1" s="9"/>
      <c r="HP1" s="9"/>
      <c r="HQ1" s="9"/>
      <c r="HR1" s="9"/>
      <c r="HS1" s="9"/>
      <c r="HT1" s="9"/>
      <c r="HU1" s="9"/>
      <c r="HV1" s="9"/>
      <c r="HW1" s="9"/>
      <c r="HX1" s="9"/>
      <c r="HY1" s="9"/>
      <c r="HZ1" s="9"/>
      <c r="IA1" s="9"/>
      <c r="IB1" s="9"/>
      <c r="IC1" s="9"/>
      <c r="ID1" s="9"/>
      <c r="IE1" s="9"/>
      <c r="IF1" s="9"/>
      <c r="IG1" s="9"/>
      <c r="IH1" s="9"/>
      <c r="II1" s="9"/>
      <c r="IJ1" s="9"/>
      <c r="IK1" s="9"/>
      <c r="IL1" s="9"/>
      <c r="IM1" s="9"/>
      <c r="IN1" s="9"/>
      <c r="IO1" s="9"/>
      <c r="IP1" s="9"/>
      <c r="IQ1" s="9"/>
      <c r="IR1" s="9"/>
      <c r="IS1" s="9"/>
      <c r="IT1" s="9"/>
      <c r="IU1" s="9"/>
      <c r="IV1" s="9"/>
      <c r="IW1" s="9"/>
      <c r="IX1" s="9"/>
      <c r="IY1" s="9"/>
      <c r="IZ1" s="9"/>
      <c r="JA1" s="9"/>
      <c r="JB1" s="9"/>
      <c r="JC1" s="9"/>
      <c r="JD1" s="9"/>
      <c r="JE1" s="9"/>
      <c r="JF1" s="9"/>
      <c r="JG1" s="9"/>
      <c r="JH1" s="9"/>
      <c r="JI1" s="9"/>
      <c r="JJ1" s="9"/>
      <c r="JK1" s="9"/>
      <c r="JL1" s="9"/>
      <c r="JM1" s="9"/>
      <c r="JN1" s="9"/>
      <c r="JO1" s="9"/>
      <c r="JP1" s="9"/>
      <c r="JQ1" s="9"/>
      <c r="JR1" s="9"/>
      <c r="JS1" s="9"/>
      <c r="JT1" s="9"/>
      <c r="JU1" s="9"/>
      <c r="JV1" s="9"/>
      <c r="JW1" s="9"/>
      <c r="JX1" s="9"/>
      <c r="JY1" s="9"/>
      <c r="JZ1" s="9"/>
      <c r="KA1" s="9"/>
      <c r="KB1" s="9"/>
      <c r="KC1" s="9"/>
      <c r="KD1" s="9"/>
      <c r="KE1" s="9"/>
      <c r="KF1" s="9"/>
      <c r="KG1" s="9"/>
      <c r="KH1" s="9"/>
      <c r="KI1" s="9"/>
      <c r="KJ1" s="9"/>
      <c r="KK1" s="9"/>
      <c r="KL1" s="9"/>
      <c r="KM1" s="9"/>
      <c r="KN1" s="9"/>
      <c r="KO1" s="9"/>
      <c r="KP1" s="9"/>
      <c r="KQ1" s="9"/>
      <c r="KR1" s="9"/>
      <c r="KS1" s="9"/>
      <c r="KT1" s="9"/>
      <c r="KU1" s="9"/>
      <c r="KV1" s="9"/>
      <c r="KW1" s="9"/>
      <c r="KX1" s="9"/>
      <c r="KY1" s="9"/>
      <c r="KZ1" s="9"/>
      <c r="LA1" s="9"/>
      <c r="LB1" s="9"/>
      <c r="LC1" s="9"/>
      <c r="LD1" s="9"/>
      <c r="LE1" s="9"/>
      <c r="LF1" s="9"/>
      <c r="LG1" s="9"/>
      <c r="LH1" s="9"/>
      <c r="LI1" s="9"/>
      <c r="LJ1" s="9"/>
      <c r="LK1" s="9"/>
      <c r="LL1" s="9"/>
      <c r="LM1" s="9"/>
      <c r="LN1" s="9"/>
      <c r="LO1" s="9"/>
      <c r="LP1" s="9"/>
      <c r="LQ1" s="9"/>
      <c r="LR1" s="9"/>
      <c r="LS1" s="9"/>
      <c r="LT1" s="9"/>
      <c r="LU1" s="9"/>
      <c r="LV1" s="9"/>
      <c r="LW1" s="9"/>
      <c r="LX1" s="9"/>
      <c r="LY1" s="9"/>
      <c r="LZ1" s="9"/>
      <c r="MA1" s="9"/>
      <c r="MB1" s="9"/>
      <c r="MC1" s="9"/>
      <c r="MD1" s="9"/>
      <c r="ME1" s="9"/>
      <c r="MF1" s="9"/>
      <c r="MG1" s="9"/>
      <c r="MH1" s="9"/>
      <c r="MI1" s="9"/>
      <c r="MJ1" s="9"/>
      <c r="MK1" s="9"/>
      <c r="ML1" s="9"/>
    </row>
    <row r="2" spans="1:350" s="8" customFormat="1" x14ac:dyDescent="0.25">
      <c r="A2" s="8" t="s">
        <v>75</v>
      </c>
      <c r="B2" s="8" t="s">
        <v>76</v>
      </c>
      <c r="C2" s="8" t="s">
        <v>54</v>
      </c>
      <c r="D2" s="8" t="s">
        <v>54</v>
      </c>
      <c r="E2" s="17">
        <v>13</v>
      </c>
      <c r="F2" s="8">
        <v>7.65</v>
      </c>
      <c r="G2" s="8">
        <v>0</v>
      </c>
      <c r="H2" s="8">
        <v>0</v>
      </c>
      <c r="I2" s="8">
        <v>0</v>
      </c>
      <c r="J2" s="8">
        <v>1</v>
      </c>
      <c r="K2" s="8">
        <v>0</v>
      </c>
      <c r="L2" s="8">
        <v>0</v>
      </c>
      <c r="M2" s="8">
        <v>0</v>
      </c>
      <c r="N2" s="8">
        <v>0</v>
      </c>
      <c r="O2" s="8">
        <v>0</v>
      </c>
      <c r="P2" s="8">
        <v>0</v>
      </c>
      <c r="Q2" s="8">
        <v>2</v>
      </c>
      <c r="R2" s="8" t="s">
        <v>76</v>
      </c>
      <c r="S2" s="8">
        <v>6</v>
      </c>
      <c r="T2" s="8">
        <v>0</v>
      </c>
      <c r="U2" s="8">
        <v>1</v>
      </c>
      <c r="V2" s="8">
        <v>1</v>
      </c>
      <c r="W2" s="8">
        <v>2</v>
      </c>
      <c r="X2" s="8">
        <v>2</v>
      </c>
      <c r="Y2" s="8">
        <v>0</v>
      </c>
      <c r="Z2" s="8">
        <v>0</v>
      </c>
      <c r="AA2" s="8">
        <v>0</v>
      </c>
      <c r="AC2" s="18">
        <f>SUM(Tabell13[[#This Row],[Färdiga ST '[År 2025:']]:[Färdiga ST '[År 2032 (el. senare):']]])</f>
        <v>6</v>
      </c>
      <c r="AD2" s="8">
        <f>Tabell13[[#This Row],[Färdiga ST '[År 2025:']]]-(Tabell13[[#This Row],[&gt;68]]+Tabell13[[#This Row],[Förväntade kommande pensionsavgångar '[År 2025:']]])</f>
        <v>0</v>
      </c>
      <c r="AE2" s="8">
        <f>Tabell13[[#This Row],[Färdiga ST '[År 2026:']]]-Tabell13[[#This Row],[Förväntade kommande pensionsavgångar '[År 2026:']]]</f>
        <v>1</v>
      </c>
      <c r="AF2" s="8">
        <f>Tabell13[[#This Row],[Färdiga ST '[År 2027:']]]-Tabell13[[#This Row],[Förväntade kommande pensionsavgångar '[År 2027:']]]</f>
        <v>0</v>
      </c>
      <c r="AG2" s="8">
        <f>Tabell13[[#This Row],[Färdiga ST '[År 2028:']]]-Tabell13[[#This Row],[Förväntade kommande pensionsavgångar '[År 2028:']]]</f>
        <v>2</v>
      </c>
      <c r="AH2" s="8">
        <f>Tabell13[[#This Row],[Färdiga ST '[År 2029:']]]-Tabell13[[#This Row],[Förväntade kommande pensionsavgångar '[År 2029:']]]</f>
        <v>2</v>
      </c>
      <c r="AI2" s="8">
        <f>Tabell13[[#This Row],[Färdiga ST '[År 2030:']]]-Tabell13[[#This Row],[Förväntade kommande pensionsavgångar '[År 2030:']]]</f>
        <v>0</v>
      </c>
      <c r="AJ2" s="8">
        <f>Tabell13[[#This Row],[Färdiga ST '[År 2031:']]]-Tabell13[[#This Row],[Förväntade kommande pensionsavgångar '[År 2031:']]]</f>
        <v>0</v>
      </c>
      <c r="AK2" s="8">
        <f>Tabell13[[#This Row],[Färdiga ST '[År 2032 (el. senare):']]]-Tabell13[[#This Row],[Förväntade kommande pensionsavgångar '[År 2032:']]]</f>
        <v>0</v>
      </c>
      <c r="AL2" s="8">
        <f>SUM(Tabell13[[#This Row],[Netto färdiga ST minus pensioner 2025]:[Netto färdiga ST minus pensioner 2028]])</f>
        <v>3</v>
      </c>
      <c r="AM2" s="8">
        <f>SUM(Tabell13[[#This Row],[Netto färdiga ST minus pensioner 2025]:[Netto färdiga ST minus pensioner 2032]])</f>
        <v>5</v>
      </c>
    </row>
    <row r="3" spans="1:350" s="8" customFormat="1" x14ac:dyDescent="0.25">
      <c r="A3" s="8" t="s">
        <v>75</v>
      </c>
      <c r="B3" s="8" t="s">
        <v>76</v>
      </c>
      <c r="C3" s="8" t="s">
        <v>16</v>
      </c>
      <c r="D3" s="8" t="s">
        <v>16</v>
      </c>
      <c r="E3" s="17">
        <v>4</v>
      </c>
      <c r="F3" s="8">
        <v>3.75</v>
      </c>
      <c r="G3" s="8">
        <v>0</v>
      </c>
      <c r="H3" s="8">
        <v>0</v>
      </c>
      <c r="I3" s="8">
        <v>0</v>
      </c>
      <c r="J3" s="8">
        <v>0</v>
      </c>
      <c r="K3" s="8">
        <v>0</v>
      </c>
      <c r="L3" s="8">
        <v>0</v>
      </c>
      <c r="M3" s="8">
        <v>0</v>
      </c>
      <c r="N3" s="8">
        <v>0</v>
      </c>
      <c r="O3" s="8">
        <v>0</v>
      </c>
      <c r="P3" s="8">
        <v>0</v>
      </c>
      <c r="Q3" s="8">
        <v>2</v>
      </c>
      <c r="R3" s="8">
        <v>1.5</v>
      </c>
      <c r="S3" s="8">
        <v>7</v>
      </c>
      <c r="T3" s="8">
        <v>1</v>
      </c>
      <c r="U3" s="8">
        <v>0</v>
      </c>
      <c r="V3" s="8">
        <v>4</v>
      </c>
      <c r="W3" s="8">
        <v>2</v>
      </c>
      <c r="X3" s="8">
        <v>0</v>
      </c>
      <c r="Y3" s="8">
        <v>0</v>
      </c>
      <c r="Z3" s="8">
        <v>0</v>
      </c>
      <c r="AA3" s="8">
        <v>0</v>
      </c>
      <c r="AC3" s="18">
        <f>SUM(Tabell13[[#This Row],[Färdiga ST '[År 2025:']]:[Färdiga ST '[År 2032 (el. senare):']]])</f>
        <v>7</v>
      </c>
      <c r="AD3" s="8">
        <f>Tabell13[[#This Row],[Färdiga ST '[År 2025:']]]-(Tabell13[[#This Row],[&gt;68]]+Tabell13[[#This Row],[Förväntade kommande pensionsavgångar '[År 2025:']]])</f>
        <v>1</v>
      </c>
      <c r="AE3" s="8">
        <f>Tabell13[[#This Row],[Färdiga ST '[År 2026:']]]-Tabell13[[#This Row],[Förväntade kommande pensionsavgångar '[År 2026:']]]</f>
        <v>0</v>
      </c>
      <c r="AF3" s="8">
        <f>Tabell13[[#This Row],[Färdiga ST '[År 2027:']]]-Tabell13[[#This Row],[Förväntade kommande pensionsavgångar '[År 2027:']]]</f>
        <v>4</v>
      </c>
      <c r="AG3" s="8">
        <f>Tabell13[[#This Row],[Färdiga ST '[År 2028:']]]-Tabell13[[#This Row],[Förväntade kommande pensionsavgångar '[År 2028:']]]</f>
        <v>2</v>
      </c>
      <c r="AH3" s="8">
        <f>Tabell13[[#This Row],[Färdiga ST '[År 2029:']]]-Tabell13[[#This Row],[Förväntade kommande pensionsavgångar '[År 2029:']]]</f>
        <v>0</v>
      </c>
      <c r="AI3" s="8">
        <f>Tabell13[[#This Row],[Färdiga ST '[År 2030:']]]-Tabell13[[#This Row],[Förväntade kommande pensionsavgångar '[År 2030:']]]</f>
        <v>0</v>
      </c>
      <c r="AJ3" s="8">
        <f>Tabell13[[#This Row],[Färdiga ST '[År 2031:']]]-Tabell13[[#This Row],[Förväntade kommande pensionsavgångar '[År 2031:']]]</f>
        <v>0</v>
      </c>
      <c r="AK3" s="8">
        <f>Tabell13[[#This Row],[Färdiga ST '[År 2032 (el. senare):']]]-Tabell13[[#This Row],[Förväntade kommande pensionsavgångar '[År 2032:']]]</f>
        <v>0</v>
      </c>
      <c r="AL3" s="8">
        <f>SUM(Tabell13[[#This Row],[Netto färdiga ST minus pensioner 2025]:[Netto färdiga ST minus pensioner 2028]])</f>
        <v>7</v>
      </c>
      <c r="AM3" s="8">
        <f>SUM(Tabell13[[#This Row],[Netto färdiga ST minus pensioner 2025]:[Netto färdiga ST minus pensioner 2032]])</f>
        <v>7</v>
      </c>
    </row>
    <row r="4" spans="1:350" s="8" customFormat="1" x14ac:dyDescent="0.25">
      <c r="A4" s="8" t="s">
        <v>75</v>
      </c>
      <c r="B4" s="8" t="s">
        <v>76</v>
      </c>
      <c r="C4" s="8" t="s">
        <v>77</v>
      </c>
      <c r="D4" s="8" t="s">
        <v>41</v>
      </c>
      <c r="E4" s="17">
        <v>27</v>
      </c>
      <c r="F4" s="8">
        <v>27</v>
      </c>
      <c r="G4" s="8">
        <v>0</v>
      </c>
      <c r="H4" s="8">
        <v>0</v>
      </c>
      <c r="I4" s="8">
        <v>0</v>
      </c>
      <c r="J4" s="8">
        <v>1</v>
      </c>
      <c r="K4" s="8">
        <v>0</v>
      </c>
      <c r="L4" s="8">
        <v>0</v>
      </c>
      <c r="M4" s="8">
        <v>0</v>
      </c>
      <c r="N4" s="8">
        <v>0</v>
      </c>
      <c r="O4" s="8">
        <v>0</v>
      </c>
      <c r="P4" s="8">
        <v>0</v>
      </c>
      <c r="Q4" s="8">
        <v>0</v>
      </c>
      <c r="R4" s="8" t="s">
        <v>76</v>
      </c>
      <c r="S4" s="8">
        <v>15</v>
      </c>
      <c r="T4" s="8">
        <v>2</v>
      </c>
      <c r="U4" s="8">
        <v>4</v>
      </c>
      <c r="V4" s="8">
        <v>3</v>
      </c>
      <c r="W4" s="8">
        <v>4</v>
      </c>
      <c r="X4" s="8">
        <v>1</v>
      </c>
      <c r="Y4" s="8">
        <v>1</v>
      </c>
      <c r="Z4" s="8">
        <v>0</v>
      </c>
      <c r="AA4" s="8">
        <v>0</v>
      </c>
      <c r="AC4" s="18">
        <f>SUM(Tabell13[[#This Row],[Färdiga ST '[År 2025:']]:[Färdiga ST '[År 2032 (el. senare):']]])</f>
        <v>15</v>
      </c>
      <c r="AD4" s="8">
        <f>Tabell13[[#This Row],[Färdiga ST '[År 2025:']]]-(Tabell13[[#This Row],[&gt;68]]+Tabell13[[#This Row],[Förväntade kommande pensionsavgångar '[År 2025:']]])</f>
        <v>2</v>
      </c>
      <c r="AE4" s="8">
        <f>Tabell13[[#This Row],[Färdiga ST '[År 2026:']]]-Tabell13[[#This Row],[Förväntade kommande pensionsavgångar '[År 2026:']]]</f>
        <v>4</v>
      </c>
      <c r="AF4" s="8">
        <f>Tabell13[[#This Row],[Färdiga ST '[År 2027:']]]-Tabell13[[#This Row],[Förväntade kommande pensionsavgångar '[År 2027:']]]</f>
        <v>2</v>
      </c>
      <c r="AG4" s="8">
        <f>Tabell13[[#This Row],[Färdiga ST '[År 2028:']]]-Tabell13[[#This Row],[Förväntade kommande pensionsavgångar '[År 2028:']]]</f>
        <v>4</v>
      </c>
      <c r="AH4" s="8">
        <f>Tabell13[[#This Row],[Färdiga ST '[År 2029:']]]-Tabell13[[#This Row],[Förväntade kommande pensionsavgångar '[År 2029:']]]</f>
        <v>1</v>
      </c>
      <c r="AI4" s="8">
        <f>Tabell13[[#This Row],[Färdiga ST '[År 2030:']]]-Tabell13[[#This Row],[Förväntade kommande pensionsavgångar '[År 2030:']]]</f>
        <v>1</v>
      </c>
      <c r="AJ4" s="8">
        <f>Tabell13[[#This Row],[Färdiga ST '[År 2031:']]]-Tabell13[[#This Row],[Förväntade kommande pensionsavgångar '[År 2031:']]]</f>
        <v>0</v>
      </c>
      <c r="AK4" s="8">
        <f>Tabell13[[#This Row],[Färdiga ST '[År 2032 (el. senare):']]]-Tabell13[[#This Row],[Förväntade kommande pensionsavgångar '[År 2032:']]]</f>
        <v>0</v>
      </c>
      <c r="AL4" s="8">
        <f>SUM(Tabell13[[#This Row],[Netto färdiga ST minus pensioner 2025]:[Netto färdiga ST minus pensioner 2028]])</f>
        <v>12</v>
      </c>
      <c r="AM4" s="8">
        <f>SUM(Tabell13[[#This Row],[Netto färdiga ST minus pensioner 2025]:[Netto färdiga ST minus pensioner 2032]])</f>
        <v>14</v>
      </c>
    </row>
    <row r="5" spans="1:350" s="8" customFormat="1" x14ac:dyDescent="0.25">
      <c r="A5" s="8" t="s">
        <v>78</v>
      </c>
      <c r="B5" s="8" t="s">
        <v>76</v>
      </c>
      <c r="C5" s="8" t="s">
        <v>79</v>
      </c>
      <c r="D5" s="8" t="s">
        <v>4</v>
      </c>
      <c r="E5" s="17">
        <v>1</v>
      </c>
      <c r="F5" s="8">
        <v>1</v>
      </c>
      <c r="G5" s="8">
        <v>0</v>
      </c>
      <c r="H5" s="8">
        <v>0</v>
      </c>
      <c r="I5" s="8">
        <v>0</v>
      </c>
      <c r="J5" s="8">
        <v>0</v>
      </c>
      <c r="K5" s="8">
        <v>0</v>
      </c>
      <c r="L5" s="8">
        <v>0</v>
      </c>
      <c r="M5" s="8">
        <v>0</v>
      </c>
      <c r="N5" s="8">
        <v>0</v>
      </c>
      <c r="O5" s="8">
        <v>0</v>
      </c>
      <c r="P5" s="8">
        <v>0</v>
      </c>
      <c r="Q5" s="8">
        <v>0</v>
      </c>
      <c r="R5" s="8">
        <v>0</v>
      </c>
      <c r="S5" s="8">
        <v>0</v>
      </c>
      <c r="T5" s="8">
        <v>0</v>
      </c>
      <c r="U5" s="8">
        <v>0</v>
      </c>
      <c r="V5" s="8">
        <v>0</v>
      </c>
      <c r="W5" s="8">
        <v>0</v>
      </c>
      <c r="X5" s="8">
        <v>0</v>
      </c>
      <c r="Y5" s="8">
        <v>0</v>
      </c>
      <c r="Z5" s="8">
        <v>0</v>
      </c>
      <c r="AA5" s="8">
        <v>0</v>
      </c>
      <c r="AC5" s="18">
        <f>SUM(Tabell13[[#This Row],[Färdiga ST '[År 2025:']]:[Färdiga ST '[År 2032 (el. senare):']]])</f>
        <v>0</v>
      </c>
      <c r="AD5" s="8">
        <f>Tabell13[[#This Row],[Färdiga ST '[År 2025:']]]-(Tabell13[[#This Row],[&gt;68]]+Tabell13[[#This Row],[Förväntade kommande pensionsavgångar '[År 2025:']]])</f>
        <v>0</v>
      </c>
      <c r="AE5" s="8">
        <f>Tabell13[[#This Row],[Färdiga ST '[År 2026:']]]-Tabell13[[#This Row],[Förväntade kommande pensionsavgångar '[År 2026:']]]</f>
        <v>0</v>
      </c>
      <c r="AF5" s="8">
        <f>Tabell13[[#This Row],[Färdiga ST '[År 2027:']]]-Tabell13[[#This Row],[Förväntade kommande pensionsavgångar '[År 2027:']]]</f>
        <v>0</v>
      </c>
      <c r="AG5" s="8">
        <f>Tabell13[[#This Row],[Färdiga ST '[År 2028:']]]-Tabell13[[#This Row],[Förväntade kommande pensionsavgångar '[År 2028:']]]</f>
        <v>0</v>
      </c>
      <c r="AH5" s="8">
        <f>Tabell13[[#This Row],[Färdiga ST '[År 2029:']]]-Tabell13[[#This Row],[Förväntade kommande pensionsavgångar '[År 2029:']]]</f>
        <v>0</v>
      </c>
      <c r="AI5" s="8">
        <f>Tabell13[[#This Row],[Färdiga ST '[År 2030:']]]-Tabell13[[#This Row],[Förväntade kommande pensionsavgångar '[År 2030:']]]</f>
        <v>0</v>
      </c>
      <c r="AJ5" s="8">
        <f>Tabell13[[#This Row],[Färdiga ST '[År 2031:']]]-Tabell13[[#This Row],[Förväntade kommande pensionsavgångar '[År 2031:']]]</f>
        <v>0</v>
      </c>
      <c r="AK5" s="8">
        <f>Tabell13[[#This Row],[Färdiga ST '[År 2032 (el. senare):']]]-Tabell13[[#This Row],[Förväntade kommande pensionsavgångar '[År 2032:']]]</f>
        <v>0</v>
      </c>
      <c r="AL5" s="8">
        <f>SUM(Tabell13[[#This Row],[Netto färdiga ST minus pensioner 2025]:[Netto färdiga ST minus pensioner 2028]])</f>
        <v>0</v>
      </c>
      <c r="AM5" s="8">
        <f>SUM(Tabell13[[#This Row],[Netto färdiga ST minus pensioner 2025]:[Netto färdiga ST minus pensioner 2032]])</f>
        <v>0</v>
      </c>
    </row>
    <row r="6" spans="1:350" s="8" customFormat="1" x14ac:dyDescent="0.25">
      <c r="A6" s="8" t="s">
        <v>80</v>
      </c>
      <c r="B6" s="8" t="s">
        <v>76</v>
      </c>
      <c r="C6" s="8" t="s">
        <v>23</v>
      </c>
      <c r="D6" s="8" t="s">
        <v>15</v>
      </c>
      <c r="E6" s="17">
        <v>4</v>
      </c>
      <c r="F6" s="8">
        <v>4</v>
      </c>
      <c r="G6" s="8">
        <v>0</v>
      </c>
      <c r="H6" s="8">
        <v>0</v>
      </c>
      <c r="I6" s="8">
        <v>0</v>
      </c>
      <c r="J6" s="8">
        <v>1</v>
      </c>
      <c r="K6" s="8">
        <v>0</v>
      </c>
      <c r="L6" s="8">
        <v>0</v>
      </c>
      <c r="M6" s="8">
        <v>0</v>
      </c>
      <c r="N6" s="8">
        <v>0</v>
      </c>
      <c r="O6" s="8">
        <v>1</v>
      </c>
      <c r="P6" s="8">
        <v>1</v>
      </c>
      <c r="Q6" s="8">
        <v>0</v>
      </c>
      <c r="R6" s="8">
        <v>0</v>
      </c>
      <c r="S6" s="8">
        <v>0</v>
      </c>
      <c r="T6" s="8">
        <v>0</v>
      </c>
      <c r="U6" s="8">
        <v>0</v>
      </c>
      <c r="V6" s="8">
        <v>0</v>
      </c>
      <c r="W6" s="8">
        <v>0</v>
      </c>
      <c r="X6" s="8">
        <v>0</v>
      </c>
      <c r="Y6" s="8">
        <v>0</v>
      </c>
      <c r="Z6" s="8">
        <v>0</v>
      </c>
      <c r="AA6" s="8">
        <v>0</v>
      </c>
      <c r="AC6" s="18">
        <f>SUM(Tabell13[[#This Row],[Färdiga ST '[År 2025:']]:[Färdiga ST '[År 2032 (el. senare):']]])</f>
        <v>0</v>
      </c>
      <c r="AD6" s="8">
        <f>Tabell13[[#This Row],[Färdiga ST '[År 2025:']]]-(Tabell13[[#This Row],[&gt;68]]+Tabell13[[#This Row],[Förväntade kommande pensionsavgångar '[År 2025:']]])</f>
        <v>0</v>
      </c>
      <c r="AE6" s="8">
        <f>Tabell13[[#This Row],[Färdiga ST '[År 2026:']]]-Tabell13[[#This Row],[Förväntade kommande pensionsavgångar '[År 2026:']]]</f>
        <v>0</v>
      </c>
      <c r="AF6" s="8">
        <f>Tabell13[[#This Row],[Färdiga ST '[År 2027:']]]-Tabell13[[#This Row],[Förväntade kommande pensionsavgångar '[År 2027:']]]</f>
        <v>-1</v>
      </c>
      <c r="AG6" s="8">
        <f>Tabell13[[#This Row],[Färdiga ST '[År 2028:']]]-Tabell13[[#This Row],[Förväntade kommande pensionsavgångar '[År 2028:']]]</f>
        <v>0</v>
      </c>
      <c r="AH6" s="8">
        <f>Tabell13[[#This Row],[Färdiga ST '[År 2029:']]]-Tabell13[[#This Row],[Förväntade kommande pensionsavgångar '[År 2029:']]]</f>
        <v>0</v>
      </c>
      <c r="AI6" s="8">
        <f>Tabell13[[#This Row],[Färdiga ST '[År 2030:']]]-Tabell13[[#This Row],[Förväntade kommande pensionsavgångar '[År 2030:']]]</f>
        <v>0</v>
      </c>
      <c r="AJ6" s="8">
        <f>Tabell13[[#This Row],[Färdiga ST '[År 2031:']]]-Tabell13[[#This Row],[Förväntade kommande pensionsavgångar '[År 2031:']]]</f>
        <v>0</v>
      </c>
      <c r="AK6" s="8">
        <f>Tabell13[[#This Row],[Färdiga ST '[År 2032 (el. senare):']]]-Tabell13[[#This Row],[Förväntade kommande pensionsavgångar '[År 2032:']]]</f>
        <v>-1</v>
      </c>
      <c r="AL6" s="8">
        <f>SUM(Tabell13[[#This Row],[Netto färdiga ST minus pensioner 2025]:[Netto färdiga ST minus pensioner 2028]])</f>
        <v>-1</v>
      </c>
      <c r="AM6" s="8">
        <f>SUM(Tabell13[[#This Row],[Netto färdiga ST minus pensioner 2025]:[Netto färdiga ST minus pensioner 2032]])</f>
        <v>-2</v>
      </c>
    </row>
    <row r="7" spans="1:350" s="8" customFormat="1" x14ac:dyDescent="0.25">
      <c r="A7" s="8" t="s">
        <v>78</v>
      </c>
      <c r="B7" s="8" t="s">
        <v>76</v>
      </c>
      <c r="C7" s="8" t="s">
        <v>81</v>
      </c>
      <c r="D7" s="8" t="s">
        <v>48</v>
      </c>
      <c r="E7" s="17">
        <v>2</v>
      </c>
      <c r="F7" s="8">
        <v>2</v>
      </c>
      <c r="G7" s="8">
        <v>0</v>
      </c>
      <c r="H7" s="8">
        <v>0</v>
      </c>
      <c r="I7" s="8">
        <v>0</v>
      </c>
      <c r="J7" s="8">
        <v>0</v>
      </c>
      <c r="K7" s="8">
        <v>0</v>
      </c>
      <c r="L7" s="8">
        <v>0</v>
      </c>
      <c r="M7" s="8">
        <v>0</v>
      </c>
      <c r="N7" s="8">
        <v>0</v>
      </c>
      <c r="O7" s="8">
        <v>0</v>
      </c>
      <c r="P7" s="8">
        <v>2</v>
      </c>
      <c r="Q7" s="8">
        <v>0</v>
      </c>
      <c r="R7" s="8">
        <v>0</v>
      </c>
      <c r="S7" s="8">
        <v>4</v>
      </c>
      <c r="T7" s="8">
        <v>1</v>
      </c>
      <c r="U7" s="8">
        <v>0</v>
      </c>
      <c r="V7" s="8">
        <v>0</v>
      </c>
      <c r="W7" s="8">
        <v>2</v>
      </c>
      <c r="X7" s="8">
        <v>1</v>
      </c>
      <c r="Y7" s="8">
        <v>0</v>
      </c>
      <c r="Z7" s="8">
        <v>0</v>
      </c>
      <c r="AA7" s="8">
        <v>0</v>
      </c>
      <c r="AC7" s="18">
        <f>SUM(Tabell13[[#This Row],[Färdiga ST '[År 2025:']]:[Färdiga ST '[År 2032 (el. senare):']]])</f>
        <v>4</v>
      </c>
      <c r="AD7" s="8">
        <f>Tabell13[[#This Row],[Färdiga ST '[År 2025:']]]-(Tabell13[[#This Row],[&gt;68]]+Tabell13[[#This Row],[Förväntade kommande pensionsavgångar '[År 2025:']]])</f>
        <v>1</v>
      </c>
      <c r="AE7" s="8">
        <f>Tabell13[[#This Row],[Färdiga ST '[År 2026:']]]-Tabell13[[#This Row],[Förväntade kommande pensionsavgångar '[År 2026:']]]</f>
        <v>0</v>
      </c>
      <c r="AF7" s="8">
        <f>Tabell13[[#This Row],[Färdiga ST '[År 2027:']]]-Tabell13[[#This Row],[Förväntade kommande pensionsavgångar '[År 2027:']]]</f>
        <v>0</v>
      </c>
      <c r="AG7" s="8">
        <f>Tabell13[[#This Row],[Färdiga ST '[År 2028:']]]-Tabell13[[#This Row],[Förväntade kommande pensionsavgångar '[År 2028:']]]</f>
        <v>2</v>
      </c>
      <c r="AH7" s="8">
        <f>Tabell13[[#This Row],[Färdiga ST '[År 2029:']]]-Tabell13[[#This Row],[Förväntade kommande pensionsavgångar '[År 2029:']]]</f>
        <v>1</v>
      </c>
      <c r="AI7" s="8">
        <f>Tabell13[[#This Row],[Färdiga ST '[År 2030:']]]-Tabell13[[#This Row],[Förväntade kommande pensionsavgångar '[År 2030:']]]</f>
        <v>0</v>
      </c>
      <c r="AJ7" s="8">
        <f>Tabell13[[#This Row],[Färdiga ST '[År 2031:']]]-Tabell13[[#This Row],[Förväntade kommande pensionsavgångar '[År 2031:']]]</f>
        <v>0</v>
      </c>
      <c r="AK7" s="8">
        <f>Tabell13[[#This Row],[Färdiga ST '[År 2032 (el. senare):']]]-Tabell13[[#This Row],[Förväntade kommande pensionsavgångar '[År 2032:']]]</f>
        <v>0</v>
      </c>
      <c r="AL7" s="8">
        <f>SUM(Tabell13[[#This Row],[Netto färdiga ST minus pensioner 2025]:[Netto färdiga ST minus pensioner 2028]])</f>
        <v>3</v>
      </c>
      <c r="AM7" s="8">
        <f>SUM(Tabell13[[#This Row],[Netto färdiga ST minus pensioner 2025]:[Netto färdiga ST minus pensioner 2032]])</f>
        <v>4</v>
      </c>
    </row>
    <row r="8" spans="1:350" s="8" customFormat="1" x14ac:dyDescent="0.25">
      <c r="A8" s="8" t="s">
        <v>84</v>
      </c>
      <c r="B8" s="8" t="s">
        <v>76</v>
      </c>
      <c r="C8" s="8" t="s">
        <v>85</v>
      </c>
      <c r="D8" s="8" t="s">
        <v>29</v>
      </c>
      <c r="E8" s="17">
        <v>15</v>
      </c>
      <c r="F8" s="8">
        <v>14</v>
      </c>
      <c r="G8" s="8">
        <v>0</v>
      </c>
      <c r="H8" s="8">
        <v>0</v>
      </c>
      <c r="I8" s="8">
        <v>2</v>
      </c>
      <c r="J8" s="8">
        <v>2</v>
      </c>
      <c r="K8" s="8">
        <v>0</v>
      </c>
      <c r="L8" s="8">
        <v>0</v>
      </c>
      <c r="M8" s="8">
        <v>0</v>
      </c>
      <c r="N8" s="8">
        <v>1</v>
      </c>
      <c r="O8" s="8">
        <v>2</v>
      </c>
      <c r="P8" s="8">
        <v>0</v>
      </c>
      <c r="Q8" s="8">
        <v>0</v>
      </c>
      <c r="R8" s="8">
        <v>0</v>
      </c>
      <c r="S8" s="8">
        <v>6</v>
      </c>
      <c r="T8" s="8">
        <v>0</v>
      </c>
      <c r="U8" s="8">
        <v>2</v>
      </c>
      <c r="V8" s="8">
        <v>0</v>
      </c>
      <c r="W8" s="8">
        <v>1</v>
      </c>
      <c r="X8" s="8">
        <v>3</v>
      </c>
      <c r="Y8" s="8">
        <v>0</v>
      </c>
      <c r="Z8" s="8">
        <v>0</v>
      </c>
      <c r="AA8" s="8">
        <v>0</v>
      </c>
      <c r="AC8" s="18">
        <f>SUM(Tabell13[[#This Row],[Färdiga ST '[År 2025:']]:[Färdiga ST '[År 2032 (el. senare):']]])</f>
        <v>6</v>
      </c>
      <c r="AD8" s="8">
        <f>Tabell13[[#This Row],[Färdiga ST '[År 2025:']]]-(Tabell13[[#This Row],[&gt;68]]+Tabell13[[#This Row],[Förväntade kommande pensionsavgångar '[År 2025:']]])</f>
        <v>0</v>
      </c>
      <c r="AE8" s="8">
        <f>Tabell13[[#This Row],[Färdiga ST '[År 2026:']]]-Tabell13[[#This Row],[Förväntade kommande pensionsavgångar '[År 2026:']]]</f>
        <v>0</v>
      </c>
      <c r="AF8" s="8">
        <f>Tabell13[[#This Row],[Färdiga ST '[År 2027:']]]-Tabell13[[#This Row],[Förväntade kommande pensionsavgångar '[År 2027:']]]</f>
        <v>-2</v>
      </c>
      <c r="AG8" s="8">
        <f>Tabell13[[#This Row],[Färdiga ST '[År 2028:']]]-Tabell13[[#This Row],[Förväntade kommande pensionsavgångar '[År 2028:']]]</f>
        <v>1</v>
      </c>
      <c r="AH8" s="8">
        <f>Tabell13[[#This Row],[Färdiga ST '[År 2029:']]]-Tabell13[[#This Row],[Förväntade kommande pensionsavgångar '[År 2029:']]]</f>
        <v>3</v>
      </c>
      <c r="AI8" s="8">
        <f>Tabell13[[#This Row],[Färdiga ST '[År 2030:']]]-Tabell13[[#This Row],[Förväntade kommande pensionsavgångar '[År 2030:']]]</f>
        <v>0</v>
      </c>
      <c r="AJ8" s="8">
        <f>Tabell13[[#This Row],[Färdiga ST '[År 2031:']]]-Tabell13[[#This Row],[Förväntade kommande pensionsavgångar '[År 2031:']]]</f>
        <v>-1</v>
      </c>
      <c r="AK8" s="8">
        <f>Tabell13[[#This Row],[Färdiga ST '[År 2032 (el. senare):']]]-Tabell13[[#This Row],[Förväntade kommande pensionsavgångar '[År 2032:']]]</f>
        <v>-2</v>
      </c>
      <c r="AL8" s="8">
        <f>SUM(Tabell13[[#This Row],[Netto färdiga ST minus pensioner 2025]:[Netto färdiga ST minus pensioner 2028]])</f>
        <v>-1</v>
      </c>
      <c r="AM8" s="8">
        <f>SUM(Tabell13[[#This Row],[Netto färdiga ST minus pensioner 2025]:[Netto färdiga ST minus pensioner 2032]])</f>
        <v>-1</v>
      </c>
    </row>
    <row r="9" spans="1:350" s="8" customFormat="1" x14ac:dyDescent="0.25">
      <c r="A9" s="8" t="s">
        <v>86</v>
      </c>
      <c r="B9" s="8" t="s">
        <v>76</v>
      </c>
      <c r="C9" s="8" t="s">
        <v>87</v>
      </c>
      <c r="D9" s="8" t="s">
        <v>30</v>
      </c>
      <c r="E9" s="17">
        <v>11</v>
      </c>
      <c r="F9" s="8">
        <v>8.0500000000000007</v>
      </c>
      <c r="G9" s="8">
        <v>0</v>
      </c>
      <c r="H9" s="8">
        <v>0</v>
      </c>
      <c r="I9" s="8">
        <v>0</v>
      </c>
      <c r="J9" s="8">
        <v>1</v>
      </c>
      <c r="K9" s="8">
        <v>0</v>
      </c>
      <c r="L9" s="8">
        <v>0</v>
      </c>
      <c r="M9" s="8">
        <v>0</v>
      </c>
      <c r="N9" s="8">
        <v>0</v>
      </c>
      <c r="O9" s="8">
        <v>0</v>
      </c>
      <c r="P9" s="8">
        <v>0</v>
      </c>
      <c r="Q9" s="8">
        <v>1</v>
      </c>
      <c r="R9" s="8">
        <v>0.4</v>
      </c>
      <c r="S9" s="8">
        <v>3</v>
      </c>
      <c r="T9" s="8">
        <v>1</v>
      </c>
      <c r="U9" s="8">
        <v>1</v>
      </c>
      <c r="V9" s="8">
        <v>1</v>
      </c>
      <c r="W9" s="8">
        <v>0</v>
      </c>
      <c r="X9" s="8">
        <v>0</v>
      </c>
      <c r="Y9" s="8">
        <v>0</v>
      </c>
      <c r="Z9" s="8">
        <v>0</v>
      </c>
      <c r="AA9" s="8">
        <v>0</v>
      </c>
      <c r="AC9" s="18">
        <f>SUM(Tabell13[[#This Row],[Färdiga ST '[År 2025:']]:[Färdiga ST '[År 2032 (el. senare):']]])</f>
        <v>3</v>
      </c>
      <c r="AD9" s="8">
        <f>Tabell13[[#This Row],[Färdiga ST '[År 2025:']]]-(Tabell13[[#This Row],[&gt;68]]+Tabell13[[#This Row],[Förväntade kommande pensionsavgångar '[År 2025:']]])</f>
        <v>1</v>
      </c>
      <c r="AE9" s="8">
        <f>Tabell13[[#This Row],[Färdiga ST '[År 2026:']]]-Tabell13[[#This Row],[Förväntade kommande pensionsavgångar '[År 2026:']]]</f>
        <v>1</v>
      </c>
      <c r="AF9" s="8">
        <f>Tabell13[[#This Row],[Färdiga ST '[År 2027:']]]-Tabell13[[#This Row],[Förväntade kommande pensionsavgångar '[År 2027:']]]</f>
        <v>0</v>
      </c>
      <c r="AG9" s="8">
        <f>Tabell13[[#This Row],[Färdiga ST '[År 2028:']]]-Tabell13[[#This Row],[Förväntade kommande pensionsavgångar '[År 2028:']]]</f>
        <v>0</v>
      </c>
      <c r="AH9" s="8">
        <f>Tabell13[[#This Row],[Färdiga ST '[År 2029:']]]-Tabell13[[#This Row],[Förväntade kommande pensionsavgångar '[År 2029:']]]</f>
        <v>0</v>
      </c>
      <c r="AI9" s="8">
        <f>Tabell13[[#This Row],[Färdiga ST '[År 2030:']]]-Tabell13[[#This Row],[Förväntade kommande pensionsavgångar '[År 2030:']]]</f>
        <v>0</v>
      </c>
      <c r="AJ9" s="8">
        <f>Tabell13[[#This Row],[Färdiga ST '[År 2031:']]]-Tabell13[[#This Row],[Förväntade kommande pensionsavgångar '[År 2031:']]]</f>
        <v>0</v>
      </c>
      <c r="AK9" s="8">
        <f>Tabell13[[#This Row],[Färdiga ST '[År 2032 (el. senare):']]]-Tabell13[[#This Row],[Förväntade kommande pensionsavgångar '[År 2032:']]]</f>
        <v>0</v>
      </c>
      <c r="AL9" s="8">
        <f>SUM(Tabell13[[#This Row],[Netto färdiga ST minus pensioner 2025]:[Netto färdiga ST minus pensioner 2028]])</f>
        <v>2</v>
      </c>
      <c r="AM9" s="8">
        <f>SUM(Tabell13[[#This Row],[Netto färdiga ST minus pensioner 2025]:[Netto färdiga ST minus pensioner 2032]])</f>
        <v>2</v>
      </c>
    </row>
    <row r="10" spans="1:350" s="8" customFormat="1" x14ac:dyDescent="0.25">
      <c r="A10" s="8" t="s">
        <v>86</v>
      </c>
      <c r="B10" s="8" t="s">
        <v>76</v>
      </c>
      <c r="C10" s="8" t="s">
        <v>88</v>
      </c>
      <c r="D10" s="8" t="s">
        <v>41</v>
      </c>
      <c r="E10" s="17">
        <v>8</v>
      </c>
      <c r="F10" s="8">
        <v>7.7</v>
      </c>
      <c r="G10" s="8">
        <v>0</v>
      </c>
      <c r="H10" s="8">
        <v>0</v>
      </c>
      <c r="I10" s="8">
        <v>0</v>
      </c>
      <c r="J10" s="8">
        <v>0</v>
      </c>
      <c r="K10" s="8">
        <v>0</v>
      </c>
      <c r="L10" s="8">
        <v>0</v>
      </c>
      <c r="M10" s="8">
        <v>2</v>
      </c>
      <c r="N10" s="8">
        <v>0</v>
      </c>
      <c r="O10" s="8">
        <v>1</v>
      </c>
      <c r="P10" s="8">
        <v>0</v>
      </c>
      <c r="Q10" s="8">
        <v>1</v>
      </c>
      <c r="R10" s="8">
        <v>1</v>
      </c>
      <c r="S10" s="8">
        <v>0</v>
      </c>
      <c r="T10" s="8">
        <v>0</v>
      </c>
      <c r="U10" s="8">
        <v>0</v>
      </c>
      <c r="V10" s="8">
        <v>0</v>
      </c>
      <c r="W10" s="8">
        <v>0</v>
      </c>
      <c r="X10" s="8">
        <v>0</v>
      </c>
      <c r="Y10" s="8">
        <v>0</v>
      </c>
      <c r="Z10" s="8">
        <v>0</v>
      </c>
      <c r="AA10" s="8">
        <v>0</v>
      </c>
      <c r="AC10" s="18">
        <f>SUM(Tabell13[[#This Row],[Färdiga ST '[År 2025:']]:[Färdiga ST '[År 2032 (el. senare):']]])</f>
        <v>0</v>
      </c>
      <c r="AD10" s="8">
        <f>Tabell13[[#This Row],[Färdiga ST '[År 2025:']]]-(Tabell13[[#This Row],[&gt;68]]+Tabell13[[#This Row],[Förväntade kommande pensionsavgångar '[År 2025:']]])</f>
        <v>0</v>
      </c>
      <c r="AE10" s="8">
        <f>Tabell13[[#This Row],[Färdiga ST '[År 2026:']]]-Tabell13[[#This Row],[Förväntade kommande pensionsavgångar '[År 2026:']]]</f>
        <v>0</v>
      </c>
      <c r="AF10" s="8">
        <f>Tabell13[[#This Row],[Färdiga ST '[År 2027:']]]-Tabell13[[#This Row],[Förväntade kommande pensionsavgångar '[År 2027:']]]</f>
        <v>0</v>
      </c>
      <c r="AG10" s="8">
        <f>Tabell13[[#This Row],[Färdiga ST '[År 2028:']]]-Tabell13[[#This Row],[Förväntade kommande pensionsavgångar '[År 2028:']]]</f>
        <v>0</v>
      </c>
      <c r="AH10" s="8">
        <f>Tabell13[[#This Row],[Färdiga ST '[År 2029:']]]-Tabell13[[#This Row],[Förväntade kommande pensionsavgångar '[År 2029:']]]</f>
        <v>0</v>
      </c>
      <c r="AI10" s="8">
        <f>Tabell13[[#This Row],[Färdiga ST '[År 2030:']]]-Tabell13[[#This Row],[Förväntade kommande pensionsavgångar '[År 2030:']]]</f>
        <v>-2</v>
      </c>
      <c r="AJ10" s="8">
        <f>Tabell13[[#This Row],[Färdiga ST '[År 2031:']]]-Tabell13[[#This Row],[Förväntade kommande pensionsavgångar '[År 2031:']]]</f>
        <v>0</v>
      </c>
      <c r="AK10" s="8">
        <f>Tabell13[[#This Row],[Färdiga ST '[År 2032 (el. senare):']]]-Tabell13[[#This Row],[Förväntade kommande pensionsavgångar '[År 2032:']]]</f>
        <v>-1</v>
      </c>
      <c r="AL10" s="8">
        <f>SUM(Tabell13[[#This Row],[Netto färdiga ST minus pensioner 2025]:[Netto färdiga ST minus pensioner 2028]])</f>
        <v>0</v>
      </c>
      <c r="AM10" s="8">
        <f>SUM(Tabell13[[#This Row],[Netto färdiga ST minus pensioner 2025]:[Netto färdiga ST minus pensioner 2032]])</f>
        <v>-3</v>
      </c>
    </row>
    <row r="11" spans="1:350" s="8" customFormat="1" x14ac:dyDescent="0.25">
      <c r="A11" s="8" t="s">
        <v>86</v>
      </c>
      <c r="B11" s="8" t="s">
        <v>76</v>
      </c>
      <c r="C11" s="8" t="s">
        <v>89</v>
      </c>
      <c r="D11" s="8" t="s">
        <v>25</v>
      </c>
      <c r="E11" s="17">
        <v>4</v>
      </c>
      <c r="F11" s="8">
        <v>4</v>
      </c>
      <c r="G11" s="8">
        <v>0</v>
      </c>
      <c r="H11" s="8">
        <v>0</v>
      </c>
      <c r="I11" s="8">
        <v>0</v>
      </c>
      <c r="J11" s="8">
        <v>0</v>
      </c>
      <c r="K11" s="8">
        <v>1</v>
      </c>
      <c r="L11" s="8">
        <v>0</v>
      </c>
      <c r="M11" s="8">
        <v>0</v>
      </c>
      <c r="N11" s="8">
        <v>0</v>
      </c>
      <c r="O11" s="8">
        <v>0</v>
      </c>
      <c r="P11" s="8">
        <v>0</v>
      </c>
      <c r="Q11" s="8">
        <v>1</v>
      </c>
      <c r="R11" s="8" t="s">
        <v>76</v>
      </c>
      <c r="S11" s="8">
        <v>2</v>
      </c>
      <c r="T11" s="8">
        <v>0</v>
      </c>
      <c r="U11" s="8">
        <v>1</v>
      </c>
      <c r="V11" s="8">
        <v>0</v>
      </c>
      <c r="W11" s="8">
        <v>1</v>
      </c>
      <c r="X11" s="8">
        <v>0</v>
      </c>
      <c r="Y11" s="8">
        <v>0</v>
      </c>
      <c r="Z11" s="8">
        <v>0</v>
      </c>
      <c r="AA11" s="8">
        <v>0</v>
      </c>
      <c r="AC11" s="18">
        <f>SUM(Tabell13[[#This Row],[Färdiga ST '[År 2025:']]:[Färdiga ST '[År 2032 (el. senare):']]])</f>
        <v>2</v>
      </c>
      <c r="AD11" s="8">
        <f>Tabell13[[#This Row],[Färdiga ST '[År 2025:']]]-(Tabell13[[#This Row],[&gt;68]]+Tabell13[[#This Row],[Förväntade kommande pensionsavgångar '[År 2025:']]])</f>
        <v>0</v>
      </c>
      <c r="AE11" s="8">
        <f>Tabell13[[#This Row],[Färdiga ST '[År 2026:']]]-Tabell13[[#This Row],[Förväntade kommande pensionsavgångar '[År 2026:']]]</f>
        <v>1</v>
      </c>
      <c r="AF11" s="8">
        <f>Tabell13[[#This Row],[Färdiga ST '[År 2027:']]]-Tabell13[[#This Row],[Förväntade kommande pensionsavgångar '[År 2027:']]]</f>
        <v>0</v>
      </c>
      <c r="AG11" s="8">
        <f>Tabell13[[#This Row],[Färdiga ST '[År 2028:']]]-Tabell13[[#This Row],[Förväntade kommande pensionsavgångar '[År 2028:']]]</f>
        <v>0</v>
      </c>
      <c r="AH11" s="8">
        <f>Tabell13[[#This Row],[Färdiga ST '[År 2029:']]]-Tabell13[[#This Row],[Förväntade kommande pensionsavgångar '[År 2029:']]]</f>
        <v>0</v>
      </c>
      <c r="AI11" s="8">
        <f>Tabell13[[#This Row],[Färdiga ST '[År 2030:']]]-Tabell13[[#This Row],[Förväntade kommande pensionsavgångar '[År 2030:']]]</f>
        <v>0</v>
      </c>
      <c r="AJ11" s="8">
        <f>Tabell13[[#This Row],[Färdiga ST '[År 2031:']]]-Tabell13[[#This Row],[Förväntade kommande pensionsavgångar '[År 2031:']]]</f>
        <v>0</v>
      </c>
      <c r="AK11" s="8">
        <f>Tabell13[[#This Row],[Färdiga ST '[År 2032 (el. senare):']]]-Tabell13[[#This Row],[Förväntade kommande pensionsavgångar '[År 2032:']]]</f>
        <v>0</v>
      </c>
      <c r="AL11" s="8">
        <f>SUM(Tabell13[[#This Row],[Netto färdiga ST minus pensioner 2025]:[Netto färdiga ST minus pensioner 2028]])</f>
        <v>1</v>
      </c>
      <c r="AM11" s="8">
        <f>SUM(Tabell13[[#This Row],[Netto färdiga ST minus pensioner 2025]:[Netto färdiga ST minus pensioner 2032]])</f>
        <v>1</v>
      </c>
    </row>
    <row r="12" spans="1:350" s="8" customFormat="1" x14ac:dyDescent="0.25">
      <c r="A12" s="8" t="s">
        <v>86</v>
      </c>
      <c r="B12" s="8" t="s">
        <v>76</v>
      </c>
      <c r="C12" s="8" t="s">
        <v>90</v>
      </c>
      <c r="D12" s="8" t="s">
        <v>12</v>
      </c>
      <c r="E12" s="17">
        <v>9</v>
      </c>
      <c r="F12" s="8">
        <v>8.5</v>
      </c>
      <c r="G12" s="8">
        <v>0</v>
      </c>
      <c r="H12" s="8">
        <v>0</v>
      </c>
      <c r="I12" s="8">
        <v>0</v>
      </c>
      <c r="J12" s="8">
        <v>0</v>
      </c>
      <c r="K12" s="8">
        <v>3</v>
      </c>
      <c r="L12" s="8">
        <v>0</v>
      </c>
      <c r="M12" s="8">
        <v>0</v>
      </c>
      <c r="N12" s="8">
        <v>0</v>
      </c>
      <c r="O12" s="8">
        <v>0</v>
      </c>
      <c r="P12" s="8">
        <v>1</v>
      </c>
      <c r="Q12" s="8">
        <v>0</v>
      </c>
      <c r="R12" s="8">
        <v>0</v>
      </c>
      <c r="S12" s="8">
        <v>8</v>
      </c>
      <c r="T12" s="8">
        <v>1</v>
      </c>
      <c r="U12" s="8">
        <v>0</v>
      </c>
      <c r="V12" s="8">
        <v>3</v>
      </c>
      <c r="W12" s="8">
        <v>1</v>
      </c>
      <c r="X12" s="8">
        <v>2</v>
      </c>
      <c r="Y12" s="8">
        <v>1</v>
      </c>
      <c r="Z12" s="8">
        <v>0</v>
      </c>
      <c r="AA12" s="8">
        <v>0</v>
      </c>
      <c r="AC12" s="18">
        <f>SUM(Tabell13[[#This Row],[Färdiga ST '[År 2025:']]:[Färdiga ST '[År 2032 (el. senare):']]])</f>
        <v>8</v>
      </c>
      <c r="AD12" s="8">
        <f>Tabell13[[#This Row],[Färdiga ST '[År 2025:']]]-(Tabell13[[#This Row],[&gt;68]]+Tabell13[[#This Row],[Förväntade kommande pensionsavgångar '[År 2025:']]])</f>
        <v>1</v>
      </c>
      <c r="AE12" s="8">
        <f>Tabell13[[#This Row],[Färdiga ST '[År 2026:']]]-Tabell13[[#This Row],[Förväntade kommande pensionsavgångar '[År 2026:']]]</f>
        <v>0</v>
      </c>
      <c r="AF12" s="8">
        <f>Tabell13[[#This Row],[Färdiga ST '[År 2027:']]]-Tabell13[[#This Row],[Förväntade kommande pensionsavgångar '[År 2027:']]]</f>
        <v>3</v>
      </c>
      <c r="AG12" s="8">
        <f>Tabell13[[#This Row],[Färdiga ST '[År 2028:']]]-Tabell13[[#This Row],[Förväntade kommande pensionsavgångar '[År 2028:']]]</f>
        <v>-2</v>
      </c>
      <c r="AH12" s="8">
        <f>Tabell13[[#This Row],[Färdiga ST '[År 2029:']]]-Tabell13[[#This Row],[Förväntade kommande pensionsavgångar '[År 2029:']]]</f>
        <v>2</v>
      </c>
      <c r="AI12" s="8">
        <f>Tabell13[[#This Row],[Färdiga ST '[År 2030:']]]-Tabell13[[#This Row],[Förväntade kommande pensionsavgångar '[År 2030:']]]</f>
        <v>1</v>
      </c>
      <c r="AJ12" s="8">
        <f>Tabell13[[#This Row],[Färdiga ST '[År 2031:']]]-Tabell13[[#This Row],[Förväntade kommande pensionsavgångar '[År 2031:']]]</f>
        <v>0</v>
      </c>
      <c r="AK12" s="8">
        <f>Tabell13[[#This Row],[Färdiga ST '[År 2032 (el. senare):']]]-Tabell13[[#This Row],[Förväntade kommande pensionsavgångar '[År 2032:']]]</f>
        <v>0</v>
      </c>
      <c r="AL12" s="8">
        <f>SUM(Tabell13[[#This Row],[Netto färdiga ST minus pensioner 2025]:[Netto färdiga ST minus pensioner 2028]])</f>
        <v>2</v>
      </c>
      <c r="AM12" s="8">
        <f>SUM(Tabell13[[#This Row],[Netto färdiga ST minus pensioner 2025]:[Netto färdiga ST minus pensioner 2032]])</f>
        <v>5</v>
      </c>
    </row>
    <row r="13" spans="1:350" s="8" customFormat="1" x14ac:dyDescent="0.25">
      <c r="A13" s="8" t="s">
        <v>86</v>
      </c>
      <c r="B13" s="8" t="s">
        <v>76</v>
      </c>
      <c r="C13" s="8" t="s">
        <v>91</v>
      </c>
      <c r="D13" s="8" t="s">
        <v>16</v>
      </c>
      <c r="E13" s="17">
        <v>6</v>
      </c>
      <c r="F13" s="8">
        <v>5</v>
      </c>
      <c r="G13" s="8">
        <v>0</v>
      </c>
      <c r="H13" s="8">
        <v>2</v>
      </c>
      <c r="I13" s="8">
        <v>0</v>
      </c>
      <c r="J13" s="8">
        <v>0</v>
      </c>
      <c r="K13" s="8">
        <v>1</v>
      </c>
      <c r="L13" s="8">
        <v>0</v>
      </c>
      <c r="M13" s="8">
        <v>0</v>
      </c>
      <c r="N13" s="8">
        <v>0</v>
      </c>
      <c r="O13" s="8">
        <v>0</v>
      </c>
      <c r="P13" s="8">
        <v>0</v>
      </c>
      <c r="Q13" s="8">
        <v>3</v>
      </c>
      <c r="R13" s="8" t="s">
        <v>76</v>
      </c>
      <c r="S13" s="8">
        <v>11</v>
      </c>
      <c r="T13" s="8">
        <v>1</v>
      </c>
      <c r="U13" s="8">
        <v>1</v>
      </c>
      <c r="V13" s="8">
        <v>2</v>
      </c>
      <c r="W13" s="8">
        <v>3</v>
      </c>
      <c r="X13" s="8">
        <v>1</v>
      </c>
      <c r="Y13" s="8">
        <v>2</v>
      </c>
      <c r="Z13" s="8">
        <v>1</v>
      </c>
      <c r="AA13" s="8">
        <v>0</v>
      </c>
      <c r="AC13" s="18">
        <f>SUM(Tabell13[[#This Row],[Färdiga ST '[År 2025:']]:[Färdiga ST '[År 2032 (el. senare):']]])</f>
        <v>11</v>
      </c>
      <c r="AD13" s="8">
        <f>Tabell13[[#This Row],[Färdiga ST '[År 2025:']]]-(Tabell13[[#This Row],[&gt;68]]+Tabell13[[#This Row],[Förväntade kommande pensionsavgångar '[År 2025:']]])</f>
        <v>-1</v>
      </c>
      <c r="AE13" s="8">
        <f>Tabell13[[#This Row],[Färdiga ST '[År 2026:']]]-Tabell13[[#This Row],[Förväntade kommande pensionsavgångar '[År 2026:']]]</f>
        <v>1</v>
      </c>
      <c r="AF13" s="8">
        <f>Tabell13[[#This Row],[Färdiga ST '[År 2027:']]]-Tabell13[[#This Row],[Förväntade kommande pensionsavgångar '[År 2027:']]]</f>
        <v>2</v>
      </c>
      <c r="AG13" s="8">
        <f>Tabell13[[#This Row],[Färdiga ST '[År 2028:']]]-Tabell13[[#This Row],[Förväntade kommande pensionsavgångar '[År 2028:']]]</f>
        <v>2</v>
      </c>
      <c r="AH13" s="8">
        <f>Tabell13[[#This Row],[Färdiga ST '[År 2029:']]]-Tabell13[[#This Row],[Förväntade kommande pensionsavgångar '[År 2029:']]]</f>
        <v>1</v>
      </c>
      <c r="AI13" s="8">
        <f>Tabell13[[#This Row],[Färdiga ST '[År 2030:']]]-Tabell13[[#This Row],[Förväntade kommande pensionsavgångar '[År 2030:']]]</f>
        <v>2</v>
      </c>
      <c r="AJ13" s="8">
        <f>Tabell13[[#This Row],[Färdiga ST '[År 2031:']]]-Tabell13[[#This Row],[Förväntade kommande pensionsavgångar '[År 2031:']]]</f>
        <v>1</v>
      </c>
      <c r="AK13" s="8">
        <f>Tabell13[[#This Row],[Färdiga ST '[År 2032 (el. senare):']]]-Tabell13[[#This Row],[Förväntade kommande pensionsavgångar '[År 2032:']]]</f>
        <v>0</v>
      </c>
      <c r="AL13" s="8">
        <f>SUM(Tabell13[[#This Row],[Netto färdiga ST minus pensioner 2025]:[Netto färdiga ST minus pensioner 2028]])</f>
        <v>4</v>
      </c>
      <c r="AM13" s="8">
        <f>SUM(Tabell13[[#This Row],[Netto färdiga ST minus pensioner 2025]:[Netto färdiga ST minus pensioner 2032]])</f>
        <v>8</v>
      </c>
    </row>
    <row r="14" spans="1:350" s="8" customFormat="1" x14ac:dyDescent="0.25">
      <c r="A14" s="8" t="s">
        <v>86</v>
      </c>
      <c r="B14" s="8" t="s">
        <v>76</v>
      </c>
      <c r="C14" s="8" t="s">
        <v>92</v>
      </c>
      <c r="D14" s="8" t="s">
        <v>48</v>
      </c>
      <c r="E14" s="17">
        <v>9</v>
      </c>
      <c r="F14" s="8">
        <v>7.3</v>
      </c>
      <c r="G14" s="8">
        <v>0</v>
      </c>
      <c r="H14" s="8">
        <v>0</v>
      </c>
      <c r="I14" s="8">
        <v>2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  <c r="P14" s="8">
        <v>0</v>
      </c>
      <c r="Q14" s="8">
        <v>0</v>
      </c>
      <c r="R14" s="8" t="s">
        <v>76</v>
      </c>
      <c r="S14" s="8">
        <v>7</v>
      </c>
      <c r="T14" s="8">
        <v>0</v>
      </c>
      <c r="U14" s="8">
        <v>1</v>
      </c>
      <c r="V14" s="8">
        <v>3</v>
      </c>
      <c r="W14" s="8">
        <v>0</v>
      </c>
      <c r="X14" s="8">
        <v>2</v>
      </c>
      <c r="Y14" s="8">
        <v>1</v>
      </c>
      <c r="Z14" s="8">
        <v>0</v>
      </c>
      <c r="AA14" s="8">
        <v>0</v>
      </c>
      <c r="AC14" s="18">
        <f>SUM(Tabell13[[#This Row],[Färdiga ST '[År 2025:']]:[Färdiga ST '[År 2032 (el. senare):']]])</f>
        <v>7</v>
      </c>
      <c r="AD14" s="8">
        <f>Tabell13[[#This Row],[Färdiga ST '[År 2025:']]]-(Tabell13[[#This Row],[&gt;68]]+Tabell13[[#This Row],[Förväntade kommande pensionsavgångar '[År 2025:']]])</f>
        <v>0</v>
      </c>
      <c r="AE14" s="8">
        <f>Tabell13[[#This Row],[Färdiga ST '[År 2026:']]]-Tabell13[[#This Row],[Förväntade kommande pensionsavgångar '[År 2026:']]]</f>
        <v>-1</v>
      </c>
      <c r="AF14" s="8">
        <f>Tabell13[[#This Row],[Färdiga ST '[År 2027:']]]-Tabell13[[#This Row],[Förväntade kommande pensionsavgångar '[År 2027:']]]</f>
        <v>3</v>
      </c>
      <c r="AG14" s="8">
        <f>Tabell13[[#This Row],[Färdiga ST '[År 2028:']]]-Tabell13[[#This Row],[Förväntade kommande pensionsavgångar '[År 2028:']]]</f>
        <v>0</v>
      </c>
      <c r="AH14" s="8">
        <f>Tabell13[[#This Row],[Färdiga ST '[År 2029:']]]-Tabell13[[#This Row],[Förväntade kommande pensionsavgångar '[År 2029:']]]</f>
        <v>2</v>
      </c>
      <c r="AI14" s="8">
        <f>Tabell13[[#This Row],[Färdiga ST '[År 2030:']]]-Tabell13[[#This Row],[Förväntade kommande pensionsavgångar '[År 2030:']]]</f>
        <v>1</v>
      </c>
      <c r="AJ14" s="8">
        <f>Tabell13[[#This Row],[Färdiga ST '[År 2031:']]]-Tabell13[[#This Row],[Förväntade kommande pensionsavgångar '[År 2031:']]]</f>
        <v>0</v>
      </c>
      <c r="AK14" s="8">
        <f>Tabell13[[#This Row],[Färdiga ST '[År 2032 (el. senare):']]]-Tabell13[[#This Row],[Förväntade kommande pensionsavgångar '[År 2032:']]]</f>
        <v>0</v>
      </c>
      <c r="AL14" s="8">
        <f>SUM(Tabell13[[#This Row],[Netto färdiga ST minus pensioner 2025]:[Netto färdiga ST minus pensioner 2028]])</f>
        <v>2</v>
      </c>
      <c r="AM14" s="8">
        <f>SUM(Tabell13[[#This Row],[Netto färdiga ST minus pensioner 2025]:[Netto färdiga ST minus pensioner 2032]])</f>
        <v>5</v>
      </c>
    </row>
    <row r="15" spans="1:350" s="8" customFormat="1" x14ac:dyDescent="0.25">
      <c r="A15" s="8" t="s">
        <v>86</v>
      </c>
      <c r="B15" s="8" t="s">
        <v>76</v>
      </c>
      <c r="C15" s="8" t="s">
        <v>93</v>
      </c>
      <c r="D15" s="8" t="s">
        <v>19</v>
      </c>
      <c r="E15" s="17">
        <v>35</v>
      </c>
      <c r="F15" s="8">
        <v>26</v>
      </c>
      <c r="G15" s="8">
        <v>0</v>
      </c>
      <c r="H15" s="8">
        <v>1</v>
      </c>
      <c r="I15" s="8">
        <v>0</v>
      </c>
      <c r="J15" s="8">
        <v>3</v>
      </c>
      <c r="K15" s="8">
        <v>0</v>
      </c>
      <c r="L15" s="8">
        <v>0</v>
      </c>
      <c r="M15" s="8">
        <v>2</v>
      </c>
      <c r="N15" s="8">
        <v>2</v>
      </c>
      <c r="O15" s="8">
        <v>0</v>
      </c>
      <c r="P15" s="8">
        <v>2</v>
      </c>
      <c r="Q15" s="8">
        <v>0</v>
      </c>
      <c r="R15" s="8">
        <v>0</v>
      </c>
      <c r="S15" s="8">
        <v>5</v>
      </c>
      <c r="T15" s="8">
        <v>1</v>
      </c>
      <c r="U15" s="8">
        <v>1</v>
      </c>
      <c r="V15" s="8">
        <v>2</v>
      </c>
      <c r="W15" s="8">
        <v>1</v>
      </c>
      <c r="X15" s="8">
        <v>0</v>
      </c>
      <c r="Y15" s="8">
        <v>0</v>
      </c>
      <c r="Z15" s="8">
        <v>0</v>
      </c>
      <c r="AA15" s="8">
        <v>0</v>
      </c>
      <c r="AC15" s="18">
        <f>SUM(Tabell13[[#This Row],[Färdiga ST '[År 2025:']]:[Färdiga ST '[År 2032 (el. senare):']]])</f>
        <v>5</v>
      </c>
      <c r="AD15" s="8">
        <f>Tabell13[[#This Row],[Färdiga ST '[År 2025:']]]-(Tabell13[[#This Row],[&gt;68]]+Tabell13[[#This Row],[Förväntade kommande pensionsavgångar '[År 2025:']]])</f>
        <v>0</v>
      </c>
      <c r="AE15" s="8">
        <f>Tabell13[[#This Row],[Färdiga ST '[År 2026:']]]-Tabell13[[#This Row],[Förväntade kommande pensionsavgångar '[År 2026:']]]</f>
        <v>1</v>
      </c>
      <c r="AF15" s="8">
        <f>Tabell13[[#This Row],[Färdiga ST '[År 2027:']]]-Tabell13[[#This Row],[Förväntade kommande pensionsavgångar '[År 2027:']]]</f>
        <v>-1</v>
      </c>
      <c r="AG15" s="8">
        <f>Tabell13[[#This Row],[Färdiga ST '[År 2028:']]]-Tabell13[[#This Row],[Förväntade kommande pensionsavgångar '[År 2028:']]]</f>
        <v>1</v>
      </c>
      <c r="AH15" s="8">
        <f>Tabell13[[#This Row],[Färdiga ST '[År 2029:']]]-Tabell13[[#This Row],[Förväntade kommande pensionsavgångar '[År 2029:']]]</f>
        <v>0</v>
      </c>
      <c r="AI15" s="8">
        <f>Tabell13[[#This Row],[Färdiga ST '[År 2030:']]]-Tabell13[[#This Row],[Förväntade kommande pensionsavgångar '[År 2030:']]]</f>
        <v>-2</v>
      </c>
      <c r="AJ15" s="8">
        <f>Tabell13[[#This Row],[Färdiga ST '[År 2031:']]]-Tabell13[[#This Row],[Förväntade kommande pensionsavgångar '[År 2031:']]]</f>
        <v>-2</v>
      </c>
      <c r="AK15" s="8">
        <f>Tabell13[[#This Row],[Färdiga ST '[År 2032 (el. senare):']]]-Tabell13[[#This Row],[Förväntade kommande pensionsavgångar '[År 2032:']]]</f>
        <v>0</v>
      </c>
      <c r="AL15" s="8">
        <f>SUM(Tabell13[[#This Row],[Netto färdiga ST minus pensioner 2025]:[Netto färdiga ST minus pensioner 2028]])</f>
        <v>1</v>
      </c>
      <c r="AM15" s="8">
        <f>SUM(Tabell13[[#This Row],[Netto färdiga ST minus pensioner 2025]:[Netto färdiga ST minus pensioner 2032]])</f>
        <v>-3</v>
      </c>
    </row>
    <row r="16" spans="1:350" s="8" customFormat="1" x14ac:dyDescent="0.25">
      <c r="A16" s="8" t="s">
        <v>86</v>
      </c>
      <c r="B16" s="8" t="s">
        <v>76</v>
      </c>
      <c r="C16" s="8" t="s">
        <v>94</v>
      </c>
      <c r="D16" s="8" t="s">
        <v>32</v>
      </c>
      <c r="E16" s="17">
        <v>12</v>
      </c>
      <c r="F16" s="8">
        <v>9.1999999999999993</v>
      </c>
      <c r="G16" s="8">
        <v>0</v>
      </c>
      <c r="H16" s="8">
        <v>1</v>
      </c>
      <c r="I16" s="8">
        <v>0</v>
      </c>
      <c r="J16" s="8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8">
        <v>2</v>
      </c>
      <c r="Q16" s="8">
        <v>1</v>
      </c>
      <c r="R16" s="8" t="s">
        <v>76</v>
      </c>
      <c r="S16" s="8">
        <v>3</v>
      </c>
      <c r="T16" s="8">
        <v>0</v>
      </c>
      <c r="U16" s="8">
        <v>0</v>
      </c>
      <c r="V16" s="8">
        <v>1</v>
      </c>
      <c r="W16" s="8">
        <v>1</v>
      </c>
      <c r="X16" s="8">
        <v>1</v>
      </c>
      <c r="Y16" s="8">
        <v>0</v>
      </c>
      <c r="Z16" s="8">
        <v>0</v>
      </c>
      <c r="AA16" s="8">
        <v>0</v>
      </c>
      <c r="AC16" s="18">
        <f>SUM(Tabell13[[#This Row],[Färdiga ST '[År 2025:']]:[Färdiga ST '[År 2032 (el. senare):']]])</f>
        <v>3</v>
      </c>
      <c r="AD16" s="8">
        <f>Tabell13[[#This Row],[Färdiga ST '[År 2025:']]]-(Tabell13[[#This Row],[&gt;68]]+Tabell13[[#This Row],[Förväntade kommande pensionsavgångar '[År 2025:']]])</f>
        <v>-1</v>
      </c>
      <c r="AE16" s="8">
        <f>Tabell13[[#This Row],[Färdiga ST '[År 2026:']]]-Tabell13[[#This Row],[Förväntade kommande pensionsavgångar '[År 2026:']]]</f>
        <v>0</v>
      </c>
      <c r="AF16" s="8">
        <f>Tabell13[[#This Row],[Färdiga ST '[År 2027:']]]-Tabell13[[#This Row],[Förväntade kommande pensionsavgångar '[År 2027:']]]</f>
        <v>1</v>
      </c>
      <c r="AG16" s="8">
        <f>Tabell13[[#This Row],[Färdiga ST '[År 2028:']]]-Tabell13[[#This Row],[Förväntade kommande pensionsavgångar '[År 2028:']]]</f>
        <v>1</v>
      </c>
      <c r="AH16" s="8">
        <f>Tabell13[[#This Row],[Färdiga ST '[År 2029:']]]-Tabell13[[#This Row],[Förväntade kommande pensionsavgångar '[År 2029:']]]</f>
        <v>1</v>
      </c>
      <c r="AI16" s="8">
        <f>Tabell13[[#This Row],[Färdiga ST '[År 2030:']]]-Tabell13[[#This Row],[Förväntade kommande pensionsavgångar '[År 2030:']]]</f>
        <v>0</v>
      </c>
      <c r="AJ16" s="8">
        <f>Tabell13[[#This Row],[Färdiga ST '[År 2031:']]]-Tabell13[[#This Row],[Förväntade kommande pensionsavgångar '[År 2031:']]]</f>
        <v>0</v>
      </c>
      <c r="AK16" s="8">
        <f>Tabell13[[#This Row],[Färdiga ST '[År 2032 (el. senare):']]]-Tabell13[[#This Row],[Förväntade kommande pensionsavgångar '[År 2032:']]]</f>
        <v>0</v>
      </c>
      <c r="AL16" s="8">
        <f>SUM(Tabell13[[#This Row],[Netto färdiga ST minus pensioner 2025]:[Netto färdiga ST minus pensioner 2028]])</f>
        <v>1</v>
      </c>
      <c r="AM16" s="8">
        <f>SUM(Tabell13[[#This Row],[Netto färdiga ST minus pensioner 2025]:[Netto färdiga ST minus pensioner 2032]])</f>
        <v>2</v>
      </c>
    </row>
    <row r="17" spans="1:39" s="8" customFormat="1" x14ac:dyDescent="0.25">
      <c r="A17" s="8" t="s">
        <v>86</v>
      </c>
      <c r="B17" s="8" t="s">
        <v>76</v>
      </c>
      <c r="C17" s="8" t="s">
        <v>95</v>
      </c>
      <c r="D17" s="8" t="s">
        <v>36</v>
      </c>
      <c r="E17" s="17">
        <v>19</v>
      </c>
      <c r="F17" s="8">
        <v>17.5</v>
      </c>
      <c r="G17" s="8">
        <v>0</v>
      </c>
      <c r="H17" s="8">
        <v>0</v>
      </c>
      <c r="I17" s="8">
        <v>0</v>
      </c>
      <c r="J17" s="8">
        <v>2</v>
      </c>
      <c r="K17" s="8">
        <v>0</v>
      </c>
      <c r="L17" s="8">
        <v>0</v>
      </c>
      <c r="M17" s="8">
        <v>1</v>
      </c>
      <c r="N17" s="8">
        <v>1</v>
      </c>
      <c r="O17" s="8">
        <v>0</v>
      </c>
      <c r="P17" s="8">
        <v>2</v>
      </c>
      <c r="Q17" s="8">
        <v>0</v>
      </c>
      <c r="R17" s="8" t="s">
        <v>76</v>
      </c>
      <c r="S17" s="8">
        <v>3</v>
      </c>
      <c r="T17" s="8">
        <v>0</v>
      </c>
      <c r="U17" s="8">
        <v>0</v>
      </c>
      <c r="V17" s="8">
        <v>1</v>
      </c>
      <c r="W17" s="8">
        <v>1</v>
      </c>
      <c r="X17" s="8">
        <v>1</v>
      </c>
      <c r="Y17" s="8">
        <v>0</v>
      </c>
      <c r="Z17" s="8">
        <v>0</v>
      </c>
      <c r="AA17" s="8">
        <v>0</v>
      </c>
      <c r="AC17" s="18">
        <f>SUM(Tabell13[[#This Row],[Färdiga ST '[År 2025:']]:[Färdiga ST '[År 2032 (el. senare):']]])</f>
        <v>3</v>
      </c>
      <c r="AD17" s="8">
        <f>Tabell13[[#This Row],[Färdiga ST '[År 2025:']]]-(Tabell13[[#This Row],[&gt;68]]+Tabell13[[#This Row],[Förväntade kommande pensionsavgångar '[År 2025:']]])</f>
        <v>0</v>
      </c>
      <c r="AE17" s="8">
        <f>Tabell13[[#This Row],[Färdiga ST '[År 2026:']]]-Tabell13[[#This Row],[Förväntade kommande pensionsavgångar '[År 2026:']]]</f>
        <v>0</v>
      </c>
      <c r="AF17" s="8">
        <f>Tabell13[[#This Row],[Färdiga ST '[År 2027:']]]-Tabell13[[#This Row],[Förväntade kommande pensionsavgångar '[År 2027:']]]</f>
        <v>-1</v>
      </c>
      <c r="AG17" s="8">
        <f>Tabell13[[#This Row],[Färdiga ST '[År 2028:']]]-Tabell13[[#This Row],[Förväntade kommande pensionsavgångar '[År 2028:']]]</f>
        <v>1</v>
      </c>
      <c r="AH17" s="8">
        <f>Tabell13[[#This Row],[Färdiga ST '[År 2029:']]]-Tabell13[[#This Row],[Förväntade kommande pensionsavgångar '[År 2029:']]]</f>
        <v>1</v>
      </c>
      <c r="AI17" s="8">
        <f>Tabell13[[#This Row],[Färdiga ST '[År 2030:']]]-Tabell13[[#This Row],[Förväntade kommande pensionsavgångar '[År 2030:']]]</f>
        <v>-1</v>
      </c>
      <c r="AJ17" s="8">
        <f>Tabell13[[#This Row],[Färdiga ST '[År 2031:']]]-Tabell13[[#This Row],[Förväntade kommande pensionsavgångar '[År 2031:']]]</f>
        <v>-1</v>
      </c>
      <c r="AK17" s="8">
        <f>Tabell13[[#This Row],[Färdiga ST '[År 2032 (el. senare):']]]-Tabell13[[#This Row],[Förväntade kommande pensionsavgångar '[År 2032:']]]</f>
        <v>0</v>
      </c>
      <c r="AL17" s="8">
        <f>SUM(Tabell13[[#This Row],[Netto färdiga ST minus pensioner 2025]:[Netto färdiga ST minus pensioner 2028]])</f>
        <v>0</v>
      </c>
      <c r="AM17" s="8">
        <f>SUM(Tabell13[[#This Row],[Netto färdiga ST minus pensioner 2025]:[Netto färdiga ST minus pensioner 2032]])</f>
        <v>-1</v>
      </c>
    </row>
    <row r="18" spans="1:39" s="8" customFormat="1" x14ac:dyDescent="0.25">
      <c r="A18" s="8" t="s">
        <v>86</v>
      </c>
      <c r="B18" s="8" t="s">
        <v>76</v>
      </c>
      <c r="C18" s="8" t="s">
        <v>90</v>
      </c>
      <c r="D18" s="8" t="s">
        <v>11</v>
      </c>
      <c r="E18" s="17" t="s">
        <v>76</v>
      </c>
      <c r="F18" s="8" t="s">
        <v>76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0</v>
      </c>
      <c r="O18" s="8">
        <v>0</v>
      </c>
      <c r="P18" s="8">
        <v>0</v>
      </c>
      <c r="Q18" s="8" t="s">
        <v>76</v>
      </c>
      <c r="R18" s="8" t="s">
        <v>76</v>
      </c>
      <c r="S18" s="8">
        <v>37</v>
      </c>
      <c r="T18" s="8">
        <v>3</v>
      </c>
      <c r="U18" s="8">
        <v>10</v>
      </c>
      <c r="V18" s="8">
        <v>9</v>
      </c>
      <c r="W18" s="8">
        <v>10</v>
      </c>
      <c r="X18" s="8">
        <v>3</v>
      </c>
      <c r="Y18" s="8">
        <v>2</v>
      </c>
      <c r="Z18" s="8">
        <v>0</v>
      </c>
      <c r="AA18" s="8">
        <v>0</v>
      </c>
      <c r="AC18" s="18">
        <f>SUM(Tabell13[[#This Row],[Färdiga ST '[År 2025:']]:[Färdiga ST '[År 2032 (el. senare):']]])</f>
        <v>37</v>
      </c>
      <c r="AD18" s="8">
        <f>Tabell13[[#This Row],[Färdiga ST '[År 2025:']]]-(Tabell13[[#This Row],[&gt;68]]+Tabell13[[#This Row],[Förväntade kommande pensionsavgångar '[År 2025:']]])</f>
        <v>3</v>
      </c>
      <c r="AE18" s="8">
        <f>Tabell13[[#This Row],[Färdiga ST '[År 2026:']]]-Tabell13[[#This Row],[Förväntade kommande pensionsavgångar '[År 2026:']]]</f>
        <v>10</v>
      </c>
      <c r="AF18" s="8">
        <f>Tabell13[[#This Row],[Färdiga ST '[År 2027:']]]-Tabell13[[#This Row],[Förväntade kommande pensionsavgångar '[År 2027:']]]</f>
        <v>9</v>
      </c>
      <c r="AG18" s="8">
        <f>Tabell13[[#This Row],[Färdiga ST '[År 2028:']]]-Tabell13[[#This Row],[Förväntade kommande pensionsavgångar '[År 2028:']]]</f>
        <v>10</v>
      </c>
      <c r="AH18" s="8">
        <f>Tabell13[[#This Row],[Färdiga ST '[År 2029:']]]-Tabell13[[#This Row],[Förväntade kommande pensionsavgångar '[År 2029:']]]</f>
        <v>3</v>
      </c>
      <c r="AI18" s="8">
        <f>Tabell13[[#This Row],[Färdiga ST '[År 2030:']]]-Tabell13[[#This Row],[Förväntade kommande pensionsavgångar '[År 2030:']]]</f>
        <v>2</v>
      </c>
      <c r="AJ18" s="8">
        <f>Tabell13[[#This Row],[Färdiga ST '[År 2031:']]]-Tabell13[[#This Row],[Förväntade kommande pensionsavgångar '[År 2031:']]]</f>
        <v>0</v>
      </c>
      <c r="AK18" s="8">
        <f>Tabell13[[#This Row],[Färdiga ST '[År 2032 (el. senare):']]]-Tabell13[[#This Row],[Förväntade kommande pensionsavgångar '[År 2032:']]]</f>
        <v>0</v>
      </c>
      <c r="AL18" s="8">
        <f>SUM(Tabell13[[#This Row],[Netto färdiga ST minus pensioner 2025]:[Netto färdiga ST minus pensioner 2028]])</f>
        <v>32</v>
      </c>
      <c r="AM18" s="8">
        <f>SUM(Tabell13[[#This Row],[Netto färdiga ST minus pensioner 2025]:[Netto färdiga ST minus pensioner 2032]])</f>
        <v>37</v>
      </c>
    </row>
    <row r="19" spans="1:39" s="8" customFormat="1" x14ac:dyDescent="0.25">
      <c r="A19" s="8" t="s">
        <v>96</v>
      </c>
      <c r="B19" s="8" t="s">
        <v>76</v>
      </c>
      <c r="C19" s="8" t="s">
        <v>83</v>
      </c>
      <c r="D19" s="8" t="s">
        <v>15</v>
      </c>
      <c r="E19" s="17">
        <v>5</v>
      </c>
      <c r="F19" s="8">
        <v>4.05</v>
      </c>
      <c r="G19" s="8">
        <v>0</v>
      </c>
      <c r="H19" s="8">
        <v>0</v>
      </c>
      <c r="I19" s="8">
        <v>0</v>
      </c>
      <c r="J19" s="8">
        <v>1</v>
      </c>
      <c r="K19" s="8">
        <v>0</v>
      </c>
      <c r="L19" s="8">
        <v>0</v>
      </c>
      <c r="M19" s="8">
        <v>0</v>
      </c>
      <c r="N19" s="8">
        <v>0</v>
      </c>
      <c r="O19" s="8">
        <v>1</v>
      </c>
      <c r="P19" s="8">
        <v>0</v>
      </c>
      <c r="Q19" s="8">
        <v>2</v>
      </c>
      <c r="R19" s="8" t="s">
        <v>76</v>
      </c>
      <c r="S19" s="8">
        <v>1</v>
      </c>
      <c r="T19" s="8">
        <v>0</v>
      </c>
      <c r="U19" s="8">
        <v>0</v>
      </c>
      <c r="V19" s="8">
        <v>0</v>
      </c>
      <c r="W19" s="8">
        <v>0</v>
      </c>
      <c r="X19" s="8">
        <v>0</v>
      </c>
      <c r="Y19" s="8">
        <v>0</v>
      </c>
      <c r="Z19" s="8">
        <v>0</v>
      </c>
      <c r="AA19" s="8">
        <v>1</v>
      </c>
      <c r="AB19" s="8">
        <v>1</v>
      </c>
      <c r="AC19" s="18">
        <f>SUM(Tabell13[[#This Row],[Färdiga ST '[År 2025:']]:[Färdiga ST '[År 2032 (el. senare):']]])</f>
        <v>1</v>
      </c>
      <c r="AD19" s="8">
        <f>Tabell13[[#This Row],[Färdiga ST '[År 2025:']]]-(Tabell13[[#This Row],[&gt;68]]+Tabell13[[#This Row],[Förväntade kommande pensionsavgångar '[År 2025:']]])</f>
        <v>0</v>
      </c>
      <c r="AE19" s="8">
        <f>Tabell13[[#This Row],[Färdiga ST '[År 2026:']]]-Tabell13[[#This Row],[Förväntade kommande pensionsavgångar '[År 2026:']]]</f>
        <v>0</v>
      </c>
      <c r="AF19" s="8">
        <f>Tabell13[[#This Row],[Färdiga ST '[År 2027:']]]-Tabell13[[#This Row],[Förväntade kommande pensionsavgångar '[År 2027:']]]</f>
        <v>-1</v>
      </c>
      <c r="AG19" s="8">
        <f>Tabell13[[#This Row],[Färdiga ST '[År 2028:']]]-Tabell13[[#This Row],[Förväntade kommande pensionsavgångar '[År 2028:']]]</f>
        <v>0</v>
      </c>
      <c r="AH19" s="8">
        <f>Tabell13[[#This Row],[Färdiga ST '[År 2029:']]]-Tabell13[[#This Row],[Förväntade kommande pensionsavgångar '[År 2029:']]]</f>
        <v>0</v>
      </c>
      <c r="AI19" s="8">
        <f>Tabell13[[#This Row],[Färdiga ST '[År 2030:']]]-Tabell13[[#This Row],[Förväntade kommande pensionsavgångar '[År 2030:']]]</f>
        <v>0</v>
      </c>
      <c r="AJ19" s="8">
        <f>Tabell13[[#This Row],[Färdiga ST '[År 2031:']]]-Tabell13[[#This Row],[Förväntade kommande pensionsavgångar '[År 2031:']]]</f>
        <v>0</v>
      </c>
      <c r="AK19" s="8">
        <f>Tabell13[[#This Row],[Färdiga ST '[År 2032 (el. senare):']]]-Tabell13[[#This Row],[Förväntade kommande pensionsavgångar '[År 2032:']]]</f>
        <v>0</v>
      </c>
      <c r="AL19" s="8">
        <f>SUM(Tabell13[[#This Row],[Netto färdiga ST minus pensioner 2025]:[Netto färdiga ST minus pensioner 2028]])</f>
        <v>-1</v>
      </c>
      <c r="AM19" s="8">
        <f>SUM(Tabell13[[#This Row],[Netto färdiga ST minus pensioner 2025]:[Netto färdiga ST minus pensioner 2032]])</f>
        <v>-1</v>
      </c>
    </row>
    <row r="20" spans="1:39" s="8" customFormat="1" x14ac:dyDescent="0.25">
      <c r="A20" s="8" t="s">
        <v>86</v>
      </c>
      <c r="B20" s="8" t="s">
        <v>76</v>
      </c>
      <c r="C20" s="8" t="s">
        <v>97</v>
      </c>
      <c r="D20" s="8" t="s">
        <v>35</v>
      </c>
      <c r="E20" s="17">
        <v>31</v>
      </c>
      <c r="F20" s="8">
        <v>23.85</v>
      </c>
      <c r="G20" s="8">
        <v>0</v>
      </c>
      <c r="H20" s="8">
        <v>1</v>
      </c>
      <c r="I20" s="8">
        <v>1</v>
      </c>
      <c r="J20" s="8">
        <v>1</v>
      </c>
      <c r="K20" s="8">
        <v>1</v>
      </c>
      <c r="L20" s="8">
        <v>1</v>
      </c>
      <c r="M20" s="8">
        <v>1</v>
      </c>
      <c r="N20" s="8">
        <v>0</v>
      </c>
      <c r="O20" s="8">
        <v>1</v>
      </c>
      <c r="P20" s="8">
        <v>1</v>
      </c>
      <c r="Q20" s="8">
        <v>0</v>
      </c>
      <c r="R20" s="8">
        <v>0</v>
      </c>
      <c r="S20" s="8">
        <v>4</v>
      </c>
      <c r="T20" s="8">
        <v>0</v>
      </c>
      <c r="U20" s="8">
        <v>1</v>
      </c>
      <c r="V20" s="8">
        <v>2</v>
      </c>
      <c r="W20" s="8">
        <v>1</v>
      </c>
      <c r="X20" s="8">
        <v>0</v>
      </c>
      <c r="Y20" s="8">
        <v>0</v>
      </c>
      <c r="Z20" s="8">
        <v>0</v>
      </c>
      <c r="AA20" s="8">
        <v>0</v>
      </c>
      <c r="AC20" s="18">
        <f>SUM(Tabell13[[#This Row],[Färdiga ST '[År 2025:']]:[Färdiga ST '[År 2032 (el. senare):']]])</f>
        <v>4</v>
      </c>
      <c r="AD20" s="8">
        <f>Tabell13[[#This Row],[Färdiga ST '[År 2025:']]]-(Tabell13[[#This Row],[&gt;68]]+Tabell13[[#This Row],[Förväntade kommande pensionsavgångar '[År 2025:']]])</f>
        <v>-1</v>
      </c>
      <c r="AE20" s="8">
        <f>Tabell13[[#This Row],[Färdiga ST '[År 2026:']]]-Tabell13[[#This Row],[Förväntade kommande pensionsavgångar '[År 2026:']]]</f>
        <v>0</v>
      </c>
      <c r="AF20" s="8">
        <f>Tabell13[[#This Row],[Färdiga ST '[År 2027:']]]-Tabell13[[#This Row],[Förväntade kommande pensionsavgångar '[År 2027:']]]</f>
        <v>1</v>
      </c>
      <c r="AG20" s="8">
        <f>Tabell13[[#This Row],[Färdiga ST '[År 2028:']]]-Tabell13[[#This Row],[Förväntade kommande pensionsavgångar '[År 2028:']]]</f>
        <v>0</v>
      </c>
      <c r="AH20" s="8">
        <f>Tabell13[[#This Row],[Färdiga ST '[År 2029:']]]-Tabell13[[#This Row],[Förväntade kommande pensionsavgångar '[År 2029:']]]</f>
        <v>-1</v>
      </c>
      <c r="AI20" s="8">
        <f>Tabell13[[#This Row],[Färdiga ST '[År 2030:']]]-Tabell13[[#This Row],[Förväntade kommande pensionsavgångar '[År 2030:']]]</f>
        <v>-1</v>
      </c>
      <c r="AJ20" s="8">
        <f>Tabell13[[#This Row],[Färdiga ST '[År 2031:']]]-Tabell13[[#This Row],[Förväntade kommande pensionsavgångar '[År 2031:']]]</f>
        <v>0</v>
      </c>
      <c r="AK20" s="8">
        <f>Tabell13[[#This Row],[Färdiga ST '[År 2032 (el. senare):']]]-Tabell13[[#This Row],[Förväntade kommande pensionsavgångar '[År 2032:']]]</f>
        <v>-1</v>
      </c>
      <c r="AL20" s="8">
        <f>SUM(Tabell13[[#This Row],[Netto färdiga ST minus pensioner 2025]:[Netto färdiga ST minus pensioner 2028]])</f>
        <v>0</v>
      </c>
      <c r="AM20" s="8">
        <f>SUM(Tabell13[[#This Row],[Netto färdiga ST minus pensioner 2025]:[Netto färdiga ST minus pensioner 2032]])</f>
        <v>-3</v>
      </c>
    </row>
    <row r="21" spans="1:39" s="8" customFormat="1" x14ac:dyDescent="0.25">
      <c r="A21" s="8" t="s">
        <v>86</v>
      </c>
      <c r="B21" s="8" t="s">
        <v>76</v>
      </c>
      <c r="C21" s="8" t="s">
        <v>98</v>
      </c>
      <c r="D21" s="8" t="s">
        <v>20</v>
      </c>
      <c r="E21" s="17">
        <v>5</v>
      </c>
      <c r="F21" s="8">
        <v>4.2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8">
        <v>2</v>
      </c>
      <c r="Q21" s="8">
        <v>3</v>
      </c>
      <c r="R21" s="8">
        <v>2.5</v>
      </c>
      <c r="S21" s="8">
        <v>0</v>
      </c>
      <c r="T21" s="8">
        <v>0</v>
      </c>
      <c r="U21" s="8">
        <v>0</v>
      </c>
      <c r="V21" s="8">
        <v>0</v>
      </c>
      <c r="W21" s="8">
        <v>0</v>
      </c>
      <c r="X21" s="8">
        <v>0</v>
      </c>
      <c r="Y21" s="8">
        <v>0</v>
      </c>
      <c r="Z21" s="8">
        <v>0</v>
      </c>
      <c r="AA21" s="8">
        <v>0</v>
      </c>
      <c r="AC21" s="18">
        <f>SUM(Tabell13[[#This Row],[Färdiga ST '[År 2025:']]:[Färdiga ST '[År 2032 (el. senare):']]])</f>
        <v>0</v>
      </c>
      <c r="AD21" s="8">
        <f>Tabell13[[#This Row],[Färdiga ST '[År 2025:']]]-(Tabell13[[#This Row],[&gt;68]]+Tabell13[[#This Row],[Förväntade kommande pensionsavgångar '[År 2025:']]])</f>
        <v>0</v>
      </c>
      <c r="AE21" s="8">
        <f>Tabell13[[#This Row],[Färdiga ST '[År 2026:']]]-Tabell13[[#This Row],[Förväntade kommande pensionsavgångar '[År 2026:']]]</f>
        <v>0</v>
      </c>
      <c r="AF21" s="8">
        <f>Tabell13[[#This Row],[Färdiga ST '[År 2027:']]]-Tabell13[[#This Row],[Förväntade kommande pensionsavgångar '[År 2027:']]]</f>
        <v>0</v>
      </c>
      <c r="AG21" s="8">
        <f>Tabell13[[#This Row],[Färdiga ST '[År 2028:']]]-Tabell13[[#This Row],[Förväntade kommande pensionsavgångar '[År 2028:']]]</f>
        <v>0</v>
      </c>
      <c r="AH21" s="8">
        <f>Tabell13[[#This Row],[Färdiga ST '[År 2029:']]]-Tabell13[[#This Row],[Förväntade kommande pensionsavgångar '[År 2029:']]]</f>
        <v>0</v>
      </c>
      <c r="AI21" s="8">
        <f>Tabell13[[#This Row],[Färdiga ST '[År 2030:']]]-Tabell13[[#This Row],[Förväntade kommande pensionsavgångar '[År 2030:']]]</f>
        <v>0</v>
      </c>
      <c r="AJ21" s="8">
        <f>Tabell13[[#This Row],[Färdiga ST '[År 2031:']]]-Tabell13[[#This Row],[Förväntade kommande pensionsavgångar '[År 2031:']]]</f>
        <v>0</v>
      </c>
      <c r="AK21" s="8">
        <f>Tabell13[[#This Row],[Färdiga ST '[År 2032 (el. senare):']]]-Tabell13[[#This Row],[Förväntade kommande pensionsavgångar '[År 2032:']]]</f>
        <v>0</v>
      </c>
      <c r="AL21" s="8">
        <f>SUM(Tabell13[[#This Row],[Netto färdiga ST minus pensioner 2025]:[Netto färdiga ST minus pensioner 2028]])</f>
        <v>0</v>
      </c>
      <c r="AM21" s="8">
        <f>SUM(Tabell13[[#This Row],[Netto färdiga ST minus pensioner 2025]:[Netto färdiga ST minus pensioner 2032]])</f>
        <v>0</v>
      </c>
    </row>
    <row r="22" spans="1:39" s="8" customFormat="1" x14ac:dyDescent="0.25">
      <c r="A22" s="8" t="s">
        <v>86</v>
      </c>
      <c r="B22" s="8" t="s">
        <v>76</v>
      </c>
      <c r="C22" s="8" t="s">
        <v>99</v>
      </c>
      <c r="D22" s="8" t="s">
        <v>21</v>
      </c>
      <c r="E22" s="17">
        <v>4</v>
      </c>
      <c r="F22" s="8">
        <v>4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8">
        <v>2</v>
      </c>
      <c r="Q22" s="8">
        <v>2</v>
      </c>
      <c r="R22" s="8">
        <v>2</v>
      </c>
      <c r="S22" s="8">
        <v>2</v>
      </c>
      <c r="T22" s="8">
        <v>1</v>
      </c>
      <c r="U22" s="8">
        <v>0</v>
      </c>
      <c r="V22" s="8">
        <v>1</v>
      </c>
      <c r="W22" s="8">
        <v>0</v>
      </c>
      <c r="X22" s="8">
        <v>0</v>
      </c>
      <c r="Y22" s="8">
        <v>0</v>
      </c>
      <c r="Z22" s="8">
        <v>0</v>
      </c>
      <c r="AA22" s="8">
        <v>0</v>
      </c>
      <c r="AC22" s="18">
        <f>SUM(Tabell13[[#This Row],[Färdiga ST '[År 2025:']]:[Färdiga ST '[År 2032 (el. senare):']]])</f>
        <v>2</v>
      </c>
      <c r="AD22" s="8">
        <f>Tabell13[[#This Row],[Färdiga ST '[År 2025:']]]-(Tabell13[[#This Row],[&gt;68]]+Tabell13[[#This Row],[Förväntade kommande pensionsavgångar '[År 2025:']]])</f>
        <v>1</v>
      </c>
      <c r="AE22" s="8">
        <f>Tabell13[[#This Row],[Färdiga ST '[År 2026:']]]-Tabell13[[#This Row],[Förväntade kommande pensionsavgångar '[År 2026:']]]</f>
        <v>0</v>
      </c>
      <c r="AF22" s="8">
        <f>Tabell13[[#This Row],[Färdiga ST '[År 2027:']]]-Tabell13[[#This Row],[Förväntade kommande pensionsavgångar '[År 2027:']]]</f>
        <v>1</v>
      </c>
      <c r="AG22" s="8">
        <f>Tabell13[[#This Row],[Färdiga ST '[År 2028:']]]-Tabell13[[#This Row],[Förväntade kommande pensionsavgångar '[År 2028:']]]</f>
        <v>0</v>
      </c>
      <c r="AH22" s="8">
        <f>Tabell13[[#This Row],[Färdiga ST '[År 2029:']]]-Tabell13[[#This Row],[Förväntade kommande pensionsavgångar '[År 2029:']]]</f>
        <v>0</v>
      </c>
      <c r="AI22" s="8">
        <f>Tabell13[[#This Row],[Färdiga ST '[År 2030:']]]-Tabell13[[#This Row],[Förväntade kommande pensionsavgångar '[År 2030:']]]</f>
        <v>0</v>
      </c>
      <c r="AJ22" s="8">
        <f>Tabell13[[#This Row],[Färdiga ST '[År 2031:']]]-Tabell13[[#This Row],[Förväntade kommande pensionsavgångar '[År 2031:']]]</f>
        <v>0</v>
      </c>
      <c r="AK22" s="8">
        <f>Tabell13[[#This Row],[Färdiga ST '[År 2032 (el. senare):']]]-Tabell13[[#This Row],[Förväntade kommande pensionsavgångar '[År 2032:']]]</f>
        <v>0</v>
      </c>
      <c r="AL22" s="8">
        <f>SUM(Tabell13[[#This Row],[Netto färdiga ST minus pensioner 2025]:[Netto färdiga ST minus pensioner 2028]])</f>
        <v>2</v>
      </c>
      <c r="AM22" s="8">
        <f>SUM(Tabell13[[#This Row],[Netto färdiga ST minus pensioner 2025]:[Netto färdiga ST minus pensioner 2032]])</f>
        <v>2</v>
      </c>
    </row>
    <row r="23" spans="1:39" s="8" customFormat="1" x14ac:dyDescent="0.25">
      <c r="A23" s="8" t="s">
        <v>86</v>
      </c>
      <c r="B23" s="8" t="s">
        <v>76</v>
      </c>
      <c r="C23" s="8" t="s">
        <v>100</v>
      </c>
      <c r="D23" s="8" t="s">
        <v>11</v>
      </c>
      <c r="E23" s="17">
        <v>16</v>
      </c>
      <c r="F23" s="8">
        <v>11</v>
      </c>
      <c r="G23" s="8">
        <v>0</v>
      </c>
      <c r="H23" s="8">
        <v>0</v>
      </c>
      <c r="I23" s="8">
        <v>1</v>
      </c>
      <c r="J23" s="8">
        <v>1</v>
      </c>
      <c r="K23" s="8">
        <v>2</v>
      </c>
      <c r="L23" s="8">
        <v>0</v>
      </c>
      <c r="M23" s="8">
        <v>0</v>
      </c>
      <c r="N23" s="8">
        <v>0</v>
      </c>
      <c r="O23" s="8">
        <v>0</v>
      </c>
      <c r="P23" s="8">
        <v>0</v>
      </c>
      <c r="Q23" s="8">
        <v>1</v>
      </c>
      <c r="R23" s="8">
        <v>1</v>
      </c>
      <c r="S23" s="8">
        <v>0</v>
      </c>
      <c r="T23" s="8">
        <v>0</v>
      </c>
      <c r="U23" s="8">
        <v>0</v>
      </c>
      <c r="V23" s="8">
        <v>0</v>
      </c>
      <c r="W23" s="8">
        <v>0</v>
      </c>
      <c r="X23" s="8">
        <v>0</v>
      </c>
      <c r="Y23" s="8">
        <v>0</v>
      </c>
      <c r="Z23" s="8">
        <v>0</v>
      </c>
      <c r="AA23" s="8">
        <v>0</v>
      </c>
      <c r="AC23" s="18">
        <f>SUM(Tabell13[[#This Row],[Färdiga ST '[År 2025:']]:[Färdiga ST '[År 2032 (el. senare):']]])</f>
        <v>0</v>
      </c>
      <c r="AD23" s="8">
        <f>Tabell13[[#This Row],[Färdiga ST '[År 2025:']]]-(Tabell13[[#This Row],[&gt;68]]+Tabell13[[#This Row],[Förväntade kommande pensionsavgångar '[År 2025:']]])</f>
        <v>0</v>
      </c>
      <c r="AE23" s="8">
        <f>Tabell13[[#This Row],[Färdiga ST '[År 2026:']]]-Tabell13[[#This Row],[Förväntade kommande pensionsavgångar '[År 2026:']]]</f>
        <v>-1</v>
      </c>
      <c r="AF23" s="8">
        <f>Tabell13[[#This Row],[Färdiga ST '[År 2027:']]]-Tabell13[[#This Row],[Förväntade kommande pensionsavgångar '[År 2027:']]]</f>
        <v>-1</v>
      </c>
      <c r="AG23" s="8">
        <f>Tabell13[[#This Row],[Färdiga ST '[År 2028:']]]-Tabell13[[#This Row],[Förväntade kommande pensionsavgångar '[År 2028:']]]</f>
        <v>-2</v>
      </c>
      <c r="AH23" s="8">
        <f>Tabell13[[#This Row],[Färdiga ST '[År 2029:']]]-Tabell13[[#This Row],[Förväntade kommande pensionsavgångar '[År 2029:']]]</f>
        <v>0</v>
      </c>
      <c r="AI23" s="8">
        <f>Tabell13[[#This Row],[Färdiga ST '[År 2030:']]]-Tabell13[[#This Row],[Förväntade kommande pensionsavgångar '[År 2030:']]]</f>
        <v>0</v>
      </c>
      <c r="AJ23" s="8">
        <f>Tabell13[[#This Row],[Färdiga ST '[År 2031:']]]-Tabell13[[#This Row],[Förväntade kommande pensionsavgångar '[År 2031:']]]</f>
        <v>0</v>
      </c>
      <c r="AK23" s="8">
        <f>Tabell13[[#This Row],[Färdiga ST '[År 2032 (el. senare):']]]-Tabell13[[#This Row],[Förväntade kommande pensionsavgångar '[År 2032:']]]</f>
        <v>0</v>
      </c>
      <c r="AL23" s="8">
        <f>SUM(Tabell13[[#This Row],[Netto färdiga ST minus pensioner 2025]:[Netto färdiga ST minus pensioner 2028]])</f>
        <v>-4</v>
      </c>
      <c r="AM23" s="8">
        <f>SUM(Tabell13[[#This Row],[Netto färdiga ST minus pensioner 2025]:[Netto färdiga ST minus pensioner 2032]])</f>
        <v>-4</v>
      </c>
    </row>
    <row r="24" spans="1:39" s="8" customFormat="1" x14ac:dyDescent="0.25">
      <c r="A24" s="8" t="s">
        <v>86</v>
      </c>
      <c r="B24" s="8" t="s">
        <v>76</v>
      </c>
      <c r="C24" s="8" t="s">
        <v>101</v>
      </c>
      <c r="D24" s="8" t="s">
        <v>7</v>
      </c>
      <c r="E24" s="17">
        <v>4</v>
      </c>
      <c r="F24" s="8">
        <v>3.3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  <c r="P24" s="8">
        <v>0</v>
      </c>
      <c r="Q24" s="8" t="s">
        <v>76</v>
      </c>
      <c r="R24" s="8" t="s">
        <v>76</v>
      </c>
      <c r="S24" s="8">
        <v>4</v>
      </c>
      <c r="T24" s="8">
        <v>1</v>
      </c>
      <c r="U24" s="8">
        <v>1</v>
      </c>
      <c r="V24" s="8">
        <v>0</v>
      </c>
      <c r="W24" s="8">
        <v>0</v>
      </c>
      <c r="X24" s="8">
        <v>1</v>
      </c>
      <c r="Y24" s="8">
        <v>1</v>
      </c>
      <c r="Z24" s="8">
        <v>0</v>
      </c>
      <c r="AA24" s="8">
        <v>0</v>
      </c>
      <c r="AC24" s="18">
        <f>SUM(Tabell13[[#This Row],[Färdiga ST '[År 2025:']]:[Färdiga ST '[År 2032 (el. senare):']]])</f>
        <v>4</v>
      </c>
      <c r="AD24" s="8">
        <f>Tabell13[[#This Row],[Färdiga ST '[År 2025:']]]-(Tabell13[[#This Row],[&gt;68]]+Tabell13[[#This Row],[Förväntade kommande pensionsavgångar '[År 2025:']]])</f>
        <v>1</v>
      </c>
      <c r="AE24" s="8">
        <f>Tabell13[[#This Row],[Färdiga ST '[År 2026:']]]-Tabell13[[#This Row],[Förväntade kommande pensionsavgångar '[År 2026:']]]</f>
        <v>1</v>
      </c>
      <c r="AF24" s="8">
        <f>Tabell13[[#This Row],[Färdiga ST '[År 2027:']]]-Tabell13[[#This Row],[Förväntade kommande pensionsavgångar '[År 2027:']]]</f>
        <v>0</v>
      </c>
      <c r="AG24" s="8">
        <f>Tabell13[[#This Row],[Färdiga ST '[År 2028:']]]-Tabell13[[#This Row],[Förväntade kommande pensionsavgångar '[År 2028:']]]</f>
        <v>0</v>
      </c>
      <c r="AH24" s="8">
        <f>Tabell13[[#This Row],[Färdiga ST '[År 2029:']]]-Tabell13[[#This Row],[Förväntade kommande pensionsavgångar '[År 2029:']]]</f>
        <v>1</v>
      </c>
      <c r="AI24" s="8">
        <f>Tabell13[[#This Row],[Färdiga ST '[År 2030:']]]-Tabell13[[#This Row],[Förväntade kommande pensionsavgångar '[År 2030:']]]</f>
        <v>1</v>
      </c>
      <c r="AJ24" s="8">
        <f>Tabell13[[#This Row],[Färdiga ST '[År 2031:']]]-Tabell13[[#This Row],[Förväntade kommande pensionsavgångar '[År 2031:']]]</f>
        <v>0</v>
      </c>
      <c r="AK24" s="8">
        <f>Tabell13[[#This Row],[Färdiga ST '[År 2032 (el. senare):']]]-Tabell13[[#This Row],[Förväntade kommande pensionsavgångar '[År 2032:']]]</f>
        <v>0</v>
      </c>
      <c r="AL24" s="8">
        <f>SUM(Tabell13[[#This Row],[Netto färdiga ST minus pensioner 2025]:[Netto färdiga ST minus pensioner 2028]])</f>
        <v>2</v>
      </c>
      <c r="AM24" s="8">
        <f>SUM(Tabell13[[#This Row],[Netto färdiga ST minus pensioner 2025]:[Netto färdiga ST minus pensioner 2032]])</f>
        <v>4</v>
      </c>
    </row>
    <row r="25" spans="1:39" s="8" customFormat="1" x14ac:dyDescent="0.25">
      <c r="A25" s="8" t="s">
        <v>86</v>
      </c>
      <c r="B25" s="8" t="s">
        <v>76</v>
      </c>
      <c r="C25" s="8" t="s">
        <v>102</v>
      </c>
      <c r="D25" s="8" t="s">
        <v>52</v>
      </c>
      <c r="E25" s="17">
        <v>12</v>
      </c>
      <c r="F25" s="8">
        <v>9.6999999999999993</v>
      </c>
      <c r="G25" s="8">
        <v>0</v>
      </c>
      <c r="H25" s="8">
        <v>0</v>
      </c>
      <c r="I25" s="8">
        <v>1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  <c r="P25" s="8">
        <v>1</v>
      </c>
      <c r="Q25" s="8">
        <v>0</v>
      </c>
      <c r="R25" s="8" t="s">
        <v>76</v>
      </c>
      <c r="S25" s="8">
        <v>5</v>
      </c>
      <c r="T25" s="8">
        <v>1</v>
      </c>
      <c r="U25" s="8">
        <v>2</v>
      </c>
      <c r="V25" s="8">
        <v>1</v>
      </c>
      <c r="W25" s="8">
        <v>1</v>
      </c>
      <c r="X25" s="8">
        <v>0</v>
      </c>
      <c r="Y25" s="8">
        <v>0</v>
      </c>
      <c r="Z25" s="8">
        <v>0</v>
      </c>
      <c r="AA25" s="8">
        <v>0</v>
      </c>
      <c r="AC25" s="18">
        <f>SUM(Tabell13[[#This Row],[Färdiga ST '[År 2025:']]:[Färdiga ST '[År 2032 (el. senare):']]])</f>
        <v>5</v>
      </c>
      <c r="AD25" s="8">
        <f>Tabell13[[#This Row],[Färdiga ST '[År 2025:']]]-(Tabell13[[#This Row],[&gt;68]]+Tabell13[[#This Row],[Förväntade kommande pensionsavgångar '[År 2025:']]])</f>
        <v>1</v>
      </c>
      <c r="AE25" s="8">
        <f>Tabell13[[#This Row],[Färdiga ST '[År 2026:']]]-Tabell13[[#This Row],[Förväntade kommande pensionsavgångar '[År 2026:']]]</f>
        <v>1</v>
      </c>
      <c r="AF25" s="8">
        <f>Tabell13[[#This Row],[Färdiga ST '[År 2027:']]]-Tabell13[[#This Row],[Förväntade kommande pensionsavgångar '[År 2027:']]]</f>
        <v>1</v>
      </c>
      <c r="AG25" s="8">
        <f>Tabell13[[#This Row],[Färdiga ST '[År 2028:']]]-Tabell13[[#This Row],[Förväntade kommande pensionsavgångar '[År 2028:']]]</f>
        <v>1</v>
      </c>
      <c r="AH25" s="8">
        <f>Tabell13[[#This Row],[Färdiga ST '[År 2029:']]]-Tabell13[[#This Row],[Förväntade kommande pensionsavgångar '[År 2029:']]]</f>
        <v>0</v>
      </c>
      <c r="AI25" s="8">
        <f>Tabell13[[#This Row],[Färdiga ST '[År 2030:']]]-Tabell13[[#This Row],[Förväntade kommande pensionsavgångar '[År 2030:']]]</f>
        <v>0</v>
      </c>
      <c r="AJ25" s="8">
        <f>Tabell13[[#This Row],[Färdiga ST '[År 2031:']]]-Tabell13[[#This Row],[Förväntade kommande pensionsavgångar '[År 2031:']]]</f>
        <v>0</v>
      </c>
      <c r="AK25" s="8">
        <f>Tabell13[[#This Row],[Färdiga ST '[År 2032 (el. senare):']]]-Tabell13[[#This Row],[Förväntade kommande pensionsavgångar '[År 2032:']]]</f>
        <v>0</v>
      </c>
      <c r="AL25" s="8">
        <f>SUM(Tabell13[[#This Row],[Netto färdiga ST minus pensioner 2025]:[Netto färdiga ST minus pensioner 2028]])</f>
        <v>4</v>
      </c>
      <c r="AM25" s="8">
        <f>SUM(Tabell13[[#This Row],[Netto färdiga ST minus pensioner 2025]:[Netto färdiga ST minus pensioner 2032]])</f>
        <v>4</v>
      </c>
    </row>
    <row r="26" spans="1:39" s="8" customFormat="1" x14ac:dyDescent="0.25">
      <c r="A26" s="8" t="s">
        <v>86</v>
      </c>
      <c r="B26" s="8" t="s">
        <v>76</v>
      </c>
      <c r="C26" s="8" t="s">
        <v>103</v>
      </c>
      <c r="D26" s="8" t="s">
        <v>20</v>
      </c>
      <c r="E26" s="17">
        <v>13</v>
      </c>
      <c r="F26" s="8">
        <v>8.3699999999999992</v>
      </c>
      <c r="G26" s="8">
        <v>0</v>
      </c>
      <c r="H26" s="8">
        <v>1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  <c r="P26" s="8">
        <v>0</v>
      </c>
      <c r="Q26" s="8">
        <v>1</v>
      </c>
      <c r="R26" s="8">
        <v>1</v>
      </c>
      <c r="S26" s="8">
        <v>6</v>
      </c>
      <c r="T26" s="8">
        <v>1</v>
      </c>
      <c r="U26" s="8">
        <v>2</v>
      </c>
      <c r="V26" s="8">
        <v>2</v>
      </c>
      <c r="W26" s="8">
        <v>1</v>
      </c>
      <c r="X26" s="8">
        <v>0</v>
      </c>
      <c r="Y26" s="8">
        <v>0</v>
      </c>
      <c r="Z26" s="8">
        <v>0</v>
      </c>
      <c r="AA26" s="8">
        <v>0</v>
      </c>
      <c r="AC26" s="18">
        <f>SUM(Tabell13[[#This Row],[Färdiga ST '[År 2025:']]:[Färdiga ST '[År 2032 (el. senare):']]])</f>
        <v>6</v>
      </c>
      <c r="AD26" s="8">
        <f>Tabell13[[#This Row],[Färdiga ST '[År 2025:']]]-(Tabell13[[#This Row],[&gt;68]]+Tabell13[[#This Row],[Förväntade kommande pensionsavgångar '[År 2025:']]])</f>
        <v>0</v>
      </c>
      <c r="AE26" s="8">
        <f>Tabell13[[#This Row],[Färdiga ST '[År 2026:']]]-Tabell13[[#This Row],[Förväntade kommande pensionsavgångar '[År 2026:']]]</f>
        <v>2</v>
      </c>
      <c r="AF26" s="8">
        <f>Tabell13[[#This Row],[Färdiga ST '[År 2027:']]]-Tabell13[[#This Row],[Förväntade kommande pensionsavgångar '[År 2027:']]]</f>
        <v>2</v>
      </c>
      <c r="AG26" s="8">
        <f>Tabell13[[#This Row],[Färdiga ST '[År 2028:']]]-Tabell13[[#This Row],[Förväntade kommande pensionsavgångar '[År 2028:']]]</f>
        <v>1</v>
      </c>
      <c r="AH26" s="8">
        <f>Tabell13[[#This Row],[Färdiga ST '[År 2029:']]]-Tabell13[[#This Row],[Förväntade kommande pensionsavgångar '[År 2029:']]]</f>
        <v>0</v>
      </c>
      <c r="AI26" s="8">
        <f>Tabell13[[#This Row],[Färdiga ST '[År 2030:']]]-Tabell13[[#This Row],[Förväntade kommande pensionsavgångar '[År 2030:']]]</f>
        <v>0</v>
      </c>
      <c r="AJ26" s="8">
        <f>Tabell13[[#This Row],[Färdiga ST '[År 2031:']]]-Tabell13[[#This Row],[Förväntade kommande pensionsavgångar '[År 2031:']]]</f>
        <v>0</v>
      </c>
      <c r="AK26" s="8">
        <f>Tabell13[[#This Row],[Färdiga ST '[År 2032 (el. senare):']]]-Tabell13[[#This Row],[Förväntade kommande pensionsavgångar '[År 2032:']]]</f>
        <v>0</v>
      </c>
      <c r="AL26" s="8">
        <f>SUM(Tabell13[[#This Row],[Netto färdiga ST minus pensioner 2025]:[Netto färdiga ST minus pensioner 2028]])</f>
        <v>5</v>
      </c>
      <c r="AM26" s="8">
        <f>SUM(Tabell13[[#This Row],[Netto färdiga ST minus pensioner 2025]:[Netto färdiga ST minus pensioner 2032]])</f>
        <v>5</v>
      </c>
    </row>
    <row r="27" spans="1:39" s="8" customFormat="1" x14ac:dyDescent="0.25">
      <c r="A27" s="8" t="s">
        <v>86</v>
      </c>
      <c r="B27" s="8" t="s">
        <v>76</v>
      </c>
      <c r="C27" s="8" t="s">
        <v>104</v>
      </c>
      <c r="D27" s="8" t="s">
        <v>20</v>
      </c>
      <c r="E27" s="17">
        <v>18</v>
      </c>
      <c r="F27" s="8">
        <v>13.8</v>
      </c>
      <c r="G27" s="8">
        <v>0</v>
      </c>
      <c r="H27" s="8">
        <v>1</v>
      </c>
      <c r="I27" s="8">
        <v>1</v>
      </c>
      <c r="J27" s="8">
        <v>0</v>
      </c>
      <c r="K27" s="8">
        <v>1</v>
      </c>
      <c r="L27" s="8">
        <v>0</v>
      </c>
      <c r="M27" s="8">
        <v>0</v>
      </c>
      <c r="N27" s="8">
        <v>0</v>
      </c>
      <c r="O27" s="8">
        <v>0</v>
      </c>
      <c r="P27" s="8">
        <v>0</v>
      </c>
      <c r="Q27" s="8">
        <v>0</v>
      </c>
      <c r="R27" s="8" t="s">
        <v>76</v>
      </c>
      <c r="S27" s="8">
        <v>6</v>
      </c>
      <c r="T27" s="8">
        <v>3</v>
      </c>
      <c r="U27" s="8">
        <v>1</v>
      </c>
      <c r="V27" s="8">
        <v>2</v>
      </c>
      <c r="W27" s="8">
        <v>0</v>
      </c>
      <c r="X27" s="8">
        <v>0</v>
      </c>
      <c r="Y27" s="8">
        <v>0</v>
      </c>
      <c r="Z27" s="8">
        <v>0</v>
      </c>
      <c r="AA27" s="8">
        <v>0</v>
      </c>
      <c r="AC27" s="18">
        <f>SUM(Tabell13[[#This Row],[Färdiga ST '[År 2025:']]:[Färdiga ST '[År 2032 (el. senare):']]])</f>
        <v>6</v>
      </c>
      <c r="AD27" s="8">
        <f>Tabell13[[#This Row],[Färdiga ST '[År 2025:']]]-(Tabell13[[#This Row],[&gt;68]]+Tabell13[[#This Row],[Förväntade kommande pensionsavgångar '[År 2025:']]])</f>
        <v>2</v>
      </c>
      <c r="AE27" s="8">
        <f>Tabell13[[#This Row],[Färdiga ST '[År 2026:']]]-Tabell13[[#This Row],[Förväntade kommande pensionsavgångar '[År 2026:']]]</f>
        <v>0</v>
      </c>
      <c r="AF27" s="8">
        <f>Tabell13[[#This Row],[Färdiga ST '[År 2027:']]]-Tabell13[[#This Row],[Förväntade kommande pensionsavgångar '[År 2027:']]]</f>
        <v>2</v>
      </c>
      <c r="AG27" s="8">
        <f>Tabell13[[#This Row],[Färdiga ST '[År 2028:']]]-Tabell13[[#This Row],[Förväntade kommande pensionsavgångar '[År 2028:']]]</f>
        <v>-1</v>
      </c>
      <c r="AH27" s="8">
        <f>Tabell13[[#This Row],[Färdiga ST '[År 2029:']]]-Tabell13[[#This Row],[Förväntade kommande pensionsavgångar '[År 2029:']]]</f>
        <v>0</v>
      </c>
      <c r="AI27" s="8">
        <f>Tabell13[[#This Row],[Färdiga ST '[År 2030:']]]-Tabell13[[#This Row],[Förväntade kommande pensionsavgångar '[År 2030:']]]</f>
        <v>0</v>
      </c>
      <c r="AJ27" s="8">
        <f>Tabell13[[#This Row],[Färdiga ST '[År 2031:']]]-Tabell13[[#This Row],[Förväntade kommande pensionsavgångar '[År 2031:']]]</f>
        <v>0</v>
      </c>
      <c r="AK27" s="8">
        <f>Tabell13[[#This Row],[Färdiga ST '[År 2032 (el. senare):']]]-Tabell13[[#This Row],[Förväntade kommande pensionsavgångar '[År 2032:']]]</f>
        <v>0</v>
      </c>
      <c r="AL27" s="8">
        <f>SUM(Tabell13[[#This Row],[Netto färdiga ST minus pensioner 2025]:[Netto färdiga ST minus pensioner 2028]])</f>
        <v>3</v>
      </c>
      <c r="AM27" s="8">
        <f>SUM(Tabell13[[#This Row],[Netto färdiga ST minus pensioner 2025]:[Netto färdiga ST minus pensioner 2032]])</f>
        <v>3</v>
      </c>
    </row>
    <row r="28" spans="1:39" s="8" customFormat="1" x14ac:dyDescent="0.25">
      <c r="A28" s="8" t="s">
        <v>86</v>
      </c>
      <c r="B28" s="8" t="s">
        <v>76</v>
      </c>
      <c r="C28" s="8" t="s">
        <v>105</v>
      </c>
      <c r="D28" s="8" t="s">
        <v>26</v>
      </c>
      <c r="E28" s="17">
        <v>25</v>
      </c>
      <c r="F28" s="8">
        <v>16.899999999999999</v>
      </c>
      <c r="G28" s="8">
        <v>0</v>
      </c>
      <c r="H28" s="8">
        <v>1</v>
      </c>
      <c r="I28" s="8">
        <v>2</v>
      </c>
      <c r="J28" s="8">
        <v>0</v>
      </c>
      <c r="K28" s="8">
        <v>0</v>
      </c>
      <c r="L28" s="8">
        <v>0</v>
      </c>
      <c r="M28" s="8">
        <v>3</v>
      </c>
      <c r="N28" s="8">
        <v>1</v>
      </c>
      <c r="O28" s="8">
        <v>0</v>
      </c>
      <c r="P28" s="8">
        <v>2</v>
      </c>
      <c r="Q28" s="8">
        <v>8</v>
      </c>
      <c r="R28" s="8">
        <v>5.6</v>
      </c>
      <c r="S28" s="8">
        <v>13</v>
      </c>
      <c r="T28" s="8">
        <v>5</v>
      </c>
      <c r="U28" s="8">
        <v>3</v>
      </c>
      <c r="V28" s="8">
        <v>2</v>
      </c>
      <c r="W28" s="8">
        <v>1</v>
      </c>
      <c r="X28" s="8">
        <v>1</v>
      </c>
      <c r="Y28" s="8">
        <v>0</v>
      </c>
      <c r="Z28" s="8">
        <v>1</v>
      </c>
      <c r="AA28" s="8">
        <v>0</v>
      </c>
      <c r="AC28" s="18">
        <f>SUM(Tabell13[[#This Row],[Färdiga ST '[År 2025:']]:[Färdiga ST '[År 2032 (el. senare):']]])</f>
        <v>13</v>
      </c>
      <c r="AD28" s="8">
        <f>Tabell13[[#This Row],[Färdiga ST '[År 2025:']]]-(Tabell13[[#This Row],[&gt;68]]+Tabell13[[#This Row],[Förväntade kommande pensionsavgångar '[År 2025:']]])</f>
        <v>4</v>
      </c>
      <c r="AE28" s="8">
        <f>Tabell13[[#This Row],[Färdiga ST '[År 2026:']]]-Tabell13[[#This Row],[Förväntade kommande pensionsavgångar '[År 2026:']]]</f>
        <v>1</v>
      </c>
      <c r="AF28" s="8">
        <f>Tabell13[[#This Row],[Färdiga ST '[År 2027:']]]-Tabell13[[#This Row],[Förväntade kommande pensionsavgångar '[År 2027:']]]</f>
        <v>2</v>
      </c>
      <c r="AG28" s="8">
        <f>Tabell13[[#This Row],[Färdiga ST '[År 2028:']]]-Tabell13[[#This Row],[Förväntade kommande pensionsavgångar '[År 2028:']]]</f>
        <v>1</v>
      </c>
      <c r="AH28" s="8">
        <f>Tabell13[[#This Row],[Färdiga ST '[År 2029:']]]-Tabell13[[#This Row],[Förväntade kommande pensionsavgångar '[År 2029:']]]</f>
        <v>1</v>
      </c>
      <c r="AI28" s="8">
        <f>Tabell13[[#This Row],[Färdiga ST '[År 2030:']]]-Tabell13[[#This Row],[Förväntade kommande pensionsavgångar '[År 2030:']]]</f>
        <v>-3</v>
      </c>
      <c r="AJ28" s="8">
        <f>Tabell13[[#This Row],[Färdiga ST '[År 2031:']]]-Tabell13[[#This Row],[Förväntade kommande pensionsavgångar '[År 2031:']]]</f>
        <v>0</v>
      </c>
      <c r="AK28" s="8">
        <f>Tabell13[[#This Row],[Färdiga ST '[År 2032 (el. senare):']]]-Tabell13[[#This Row],[Förväntade kommande pensionsavgångar '[År 2032:']]]</f>
        <v>0</v>
      </c>
      <c r="AL28" s="8">
        <f>SUM(Tabell13[[#This Row],[Netto färdiga ST minus pensioner 2025]:[Netto färdiga ST minus pensioner 2028]])</f>
        <v>8</v>
      </c>
      <c r="AM28" s="8">
        <f>SUM(Tabell13[[#This Row],[Netto färdiga ST minus pensioner 2025]:[Netto färdiga ST minus pensioner 2032]])</f>
        <v>6</v>
      </c>
    </row>
    <row r="29" spans="1:39" s="8" customFormat="1" x14ac:dyDescent="0.25">
      <c r="A29" s="8" t="s">
        <v>86</v>
      </c>
      <c r="B29" s="8" t="s">
        <v>76</v>
      </c>
      <c r="C29" s="8" t="s">
        <v>106</v>
      </c>
      <c r="D29" s="8" t="s">
        <v>23</v>
      </c>
      <c r="E29" s="17" t="s">
        <v>76</v>
      </c>
      <c r="F29" s="8" t="s">
        <v>76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  <c r="P29" s="8">
        <v>0</v>
      </c>
      <c r="Q29" s="8" t="s">
        <v>76</v>
      </c>
      <c r="R29" s="8" t="s">
        <v>76</v>
      </c>
      <c r="S29" s="8">
        <v>25</v>
      </c>
      <c r="T29" s="8">
        <v>6</v>
      </c>
      <c r="U29" s="8">
        <v>4</v>
      </c>
      <c r="V29" s="8">
        <v>4</v>
      </c>
      <c r="W29" s="8">
        <v>5</v>
      </c>
      <c r="X29" s="8">
        <v>5</v>
      </c>
      <c r="Y29" s="8">
        <v>1</v>
      </c>
      <c r="Z29" s="8">
        <v>0</v>
      </c>
      <c r="AA29" s="8">
        <v>0</v>
      </c>
      <c r="AC29" s="18">
        <f>SUM(Tabell13[[#This Row],[Färdiga ST '[År 2025:']]:[Färdiga ST '[År 2032 (el. senare):']]])</f>
        <v>25</v>
      </c>
      <c r="AD29" s="8">
        <f>Tabell13[[#This Row],[Färdiga ST '[År 2025:']]]-(Tabell13[[#This Row],[&gt;68]]+Tabell13[[#This Row],[Förväntade kommande pensionsavgångar '[År 2025:']]])</f>
        <v>6</v>
      </c>
      <c r="AE29" s="8">
        <f>Tabell13[[#This Row],[Färdiga ST '[År 2026:']]]-Tabell13[[#This Row],[Förväntade kommande pensionsavgångar '[År 2026:']]]</f>
        <v>4</v>
      </c>
      <c r="AF29" s="8">
        <f>Tabell13[[#This Row],[Färdiga ST '[År 2027:']]]-Tabell13[[#This Row],[Förväntade kommande pensionsavgångar '[År 2027:']]]</f>
        <v>4</v>
      </c>
      <c r="AG29" s="8">
        <f>Tabell13[[#This Row],[Färdiga ST '[År 2028:']]]-Tabell13[[#This Row],[Förväntade kommande pensionsavgångar '[År 2028:']]]</f>
        <v>5</v>
      </c>
      <c r="AH29" s="8">
        <f>Tabell13[[#This Row],[Färdiga ST '[År 2029:']]]-Tabell13[[#This Row],[Förväntade kommande pensionsavgångar '[År 2029:']]]</f>
        <v>5</v>
      </c>
      <c r="AI29" s="8">
        <f>Tabell13[[#This Row],[Färdiga ST '[År 2030:']]]-Tabell13[[#This Row],[Förväntade kommande pensionsavgångar '[År 2030:']]]</f>
        <v>1</v>
      </c>
      <c r="AJ29" s="8">
        <f>Tabell13[[#This Row],[Färdiga ST '[År 2031:']]]-Tabell13[[#This Row],[Förväntade kommande pensionsavgångar '[År 2031:']]]</f>
        <v>0</v>
      </c>
      <c r="AK29" s="8">
        <f>Tabell13[[#This Row],[Färdiga ST '[År 2032 (el. senare):']]]-Tabell13[[#This Row],[Förväntade kommande pensionsavgångar '[År 2032:']]]</f>
        <v>0</v>
      </c>
      <c r="AL29" s="8">
        <f>SUM(Tabell13[[#This Row],[Netto färdiga ST minus pensioner 2025]:[Netto färdiga ST minus pensioner 2028]])</f>
        <v>19</v>
      </c>
      <c r="AM29" s="8">
        <f>SUM(Tabell13[[#This Row],[Netto färdiga ST minus pensioner 2025]:[Netto färdiga ST minus pensioner 2032]])</f>
        <v>25</v>
      </c>
    </row>
    <row r="30" spans="1:39" s="8" customFormat="1" x14ac:dyDescent="0.25">
      <c r="A30" s="8" t="s">
        <v>107</v>
      </c>
      <c r="B30" s="8" t="s">
        <v>76</v>
      </c>
      <c r="C30" s="8" t="s">
        <v>108</v>
      </c>
      <c r="D30" s="8" t="s">
        <v>23</v>
      </c>
      <c r="E30" s="17">
        <v>11</v>
      </c>
      <c r="F30" s="8">
        <v>10.85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1</v>
      </c>
      <c r="N30" s="8">
        <v>0</v>
      </c>
      <c r="O30" s="8">
        <v>0</v>
      </c>
      <c r="P30" s="8">
        <v>0</v>
      </c>
      <c r="Q30" s="8">
        <v>0</v>
      </c>
      <c r="R30" s="8">
        <v>0</v>
      </c>
      <c r="S30" s="8">
        <v>8</v>
      </c>
      <c r="T30" s="8">
        <v>2</v>
      </c>
      <c r="U30" s="8">
        <v>1</v>
      </c>
      <c r="V30" s="8">
        <v>4</v>
      </c>
      <c r="W30" s="8">
        <v>0</v>
      </c>
      <c r="X30" s="8">
        <v>0</v>
      </c>
      <c r="Y30" s="8">
        <v>0</v>
      </c>
      <c r="Z30" s="8">
        <v>0</v>
      </c>
      <c r="AA30" s="8">
        <v>0</v>
      </c>
      <c r="AC30" s="18">
        <f>SUM(Tabell13[[#This Row],[Färdiga ST '[År 2025:']]:[Färdiga ST '[År 2032 (el. senare):']]])</f>
        <v>7</v>
      </c>
      <c r="AD30" s="8">
        <f>Tabell13[[#This Row],[Färdiga ST '[År 2025:']]]-(Tabell13[[#This Row],[&gt;68]]+Tabell13[[#This Row],[Förväntade kommande pensionsavgångar '[År 2025:']]])</f>
        <v>2</v>
      </c>
      <c r="AE30" s="8">
        <f>Tabell13[[#This Row],[Färdiga ST '[År 2026:']]]-Tabell13[[#This Row],[Förväntade kommande pensionsavgångar '[År 2026:']]]</f>
        <v>1</v>
      </c>
      <c r="AF30" s="8">
        <f>Tabell13[[#This Row],[Färdiga ST '[År 2027:']]]-Tabell13[[#This Row],[Förväntade kommande pensionsavgångar '[År 2027:']]]</f>
        <v>4</v>
      </c>
      <c r="AG30" s="8">
        <f>Tabell13[[#This Row],[Färdiga ST '[År 2028:']]]-Tabell13[[#This Row],[Förväntade kommande pensionsavgångar '[År 2028:']]]</f>
        <v>0</v>
      </c>
      <c r="AH30" s="8">
        <f>Tabell13[[#This Row],[Färdiga ST '[År 2029:']]]-Tabell13[[#This Row],[Förväntade kommande pensionsavgångar '[År 2029:']]]</f>
        <v>0</v>
      </c>
      <c r="AI30" s="8">
        <f>Tabell13[[#This Row],[Färdiga ST '[År 2030:']]]-Tabell13[[#This Row],[Förväntade kommande pensionsavgångar '[År 2030:']]]</f>
        <v>-1</v>
      </c>
      <c r="AJ30" s="8">
        <f>Tabell13[[#This Row],[Färdiga ST '[År 2031:']]]-Tabell13[[#This Row],[Förväntade kommande pensionsavgångar '[År 2031:']]]</f>
        <v>0</v>
      </c>
      <c r="AK30" s="8">
        <f>Tabell13[[#This Row],[Färdiga ST '[År 2032 (el. senare):']]]-Tabell13[[#This Row],[Förväntade kommande pensionsavgångar '[År 2032:']]]</f>
        <v>0</v>
      </c>
      <c r="AL30" s="8">
        <f>SUM(Tabell13[[#This Row],[Netto färdiga ST minus pensioner 2025]:[Netto färdiga ST minus pensioner 2028]])</f>
        <v>7</v>
      </c>
      <c r="AM30" s="8">
        <f>SUM(Tabell13[[#This Row],[Netto färdiga ST minus pensioner 2025]:[Netto färdiga ST minus pensioner 2032]])</f>
        <v>6</v>
      </c>
    </row>
    <row r="31" spans="1:39" s="8" customFormat="1" x14ac:dyDescent="0.25">
      <c r="A31" s="8" t="s">
        <v>82</v>
      </c>
      <c r="B31" s="8" t="s">
        <v>76</v>
      </c>
      <c r="C31" s="8" t="s">
        <v>214</v>
      </c>
      <c r="D31" s="8" t="s">
        <v>11</v>
      </c>
      <c r="E31" s="8">
        <v>6</v>
      </c>
      <c r="F31" s="8">
        <v>4.3</v>
      </c>
      <c r="G31" s="8">
        <v>1</v>
      </c>
      <c r="H31" s="8">
        <v>0</v>
      </c>
      <c r="I31" s="8">
        <v>0</v>
      </c>
      <c r="J31" s="8">
        <v>1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  <c r="P31" s="8">
        <v>0</v>
      </c>
      <c r="Q31" s="8">
        <v>0</v>
      </c>
      <c r="R31" s="8">
        <v>0</v>
      </c>
      <c r="S31" s="8">
        <v>5</v>
      </c>
      <c r="T31" s="8">
        <v>0</v>
      </c>
      <c r="U31" s="8">
        <v>1</v>
      </c>
      <c r="V31" s="8">
        <v>0</v>
      </c>
      <c r="W31" s="8">
        <v>2</v>
      </c>
      <c r="X31" s="8">
        <v>2</v>
      </c>
      <c r="Y31" s="8">
        <v>0</v>
      </c>
      <c r="Z31" s="8">
        <v>0</v>
      </c>
      <c r="AA31" s="8">
        <v>0</v>
      </c>
      <c r="AB31" s="8">
        <v>0</v>
      </c>
      <c r="AC31" s="18">
        <f>SUM(Tabell13[[#This Row],[Färdiga ST '[År 2025:']]:[Färdiga ST '[År 2032 (el. senare):']]])</f>
        <v>5</v>
      </c>
      <c r="AD31" s="8">
        <f>Tabell13[[#This Row],[Färdiga ST '[År 2025:']]]-(Tabell13[[#This Row],[&gt;68]]+Tabell13[[#This Row],[Förväntade kommande pensionsavgångar '[År 2025:']]])</f>
        <v>-1</v>
      </c>
      <c r="AE31" s="8">
        <f>Tabell13[[#This Row],[Färdiga ST '[År 2026:']]]-Tabell13[[#This Row],[Förväntade kommande pensionsavgångar '[År 2026:']]]</f>
        <v>1</v>
      </c>
      <c r="AF31" s="8">
        <f>Tabell13[[#This Row],[Färdiga ST '[År 2027:']]]-Tabell13[[#This Row],[Förväntade kommande pensionsavgångar '[År 2027:']]]</f>
        <v>-1</v>
      </c>
      <c r="AG31" s="8">
        <f>Tabell13[[#This Row],[Färdiga ST '[År 2028:']]]-Tabell13[[#This Row],[Förväntade kommande pensionsavgångar '[År 2028:']]]</f>
        <v>2</v>
      </c>
      <c r="AH31" s="8">
        <f>Tabell13[[#This Row],[Färdiga ST '[År 2029:']]]-Tabell13[[#This Row],[Förväntade kommande pensionsavgångar '[År 2029:']]]</f>
        <v>2</v>
      </c>
      <c r="AI31" s="8">
        <f>Tabell13[[#This Row],[Färdiga ST '[År 2030:']]]-Tabell13[[#This Row],[Förväntade kommande pensionsavgångar '[År 2030:']]]</f>
        <v>0</v>
      </c>
      <c r="AJ31" s="8">
        <f>Tabell13[[#This Row],[Färdiga ST '[År 2031:']]]-Tabell13[[#This Row],[Förväntade kommande pensionsavgångar '[År 2031:']]]</f>
        <v>0</v>
      </c>
      <c r="AK31" s="8">
        <f>Tabell13[[#This Row],[Färdiga ST '[År 2032 (el. senare):']]]-Tabell13[[#This Row],[Förväntade kommande pensionsavgångar '[År 2032:']]]</f>
        <v>0</v>
      </c>
      <c r="AL31" s="8">
        <f>SUM(Tabell13[[#This Row],[Netto färdiga ST minus pensioner 2025]:[Netto färdiga ST minus pensioner 2028]])</f>
        <v>1</v>
      </c>
      <c r="AM31" s="8">
        <f>SUM(Tabell13[[#This Row],[Netto färdiga ST minus pensioner 2025]:[Netto färdiga ST minus pensioner 2032]])</f>
        <v>3</v>
      </c>
    </row>
    <row r="32" spans="1:39" s="8" customFormat="1" x14ac:dyDescent="0.25">
      <c r="A32" s="8" t="s">
        <v>111</v>
      </c>
      <c r="C32" s="8" t="s">
        <v>112</v>
      </c>
      <c r="D32" s="8" t="s">
        <v>15</v>
      </c>
      <c r="E32" s="17">
        <v>1</v>
      </c>
      <c r="F32" s="8">
        <v>1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  <c r="P32" s="8">
        <v>0</v>
      </c>
      <c r="Q32" s="8">
        <v>0</v>
      </c>
      <c r="R32" s="8">
        <v>0</v>
      </c>
      <c r="S32" s="8">
        <v>0</v>
      </c>
      <c r="T32" s="8">
        <v>0</v>
      </c>
      <c r="U32" s="8">
        <v>0</v>
      </c>
      <c r="V32" s="8">
        <v>0</v>
      </c>
      <c r="W32" s="8">
        <v>0</v>
      </c>
      <c r="X32" s="8">
        <v>0</v>
      </c>
      <c r="Y32" s="8">
        <v>0</v>
      </c>
      <c r="Z32" s="8">
        <v>0</v>
      </c>
      <c r="AA32" s="8">
        <v>0</v>
      </c>
      <c r="AB32" s="8">
        <v>0</v>
      </c>
      <c r="AC32" s="18">
        <f>SUM(Tabell13[[#This Row],[Färdiga ST '[År 2025:']]:[Färdiga ST '[År 2032 (el. senare):']]])</f>
        <v>0</v>
      </c>
      <c r="AD32" s="8">
        <f>Tabell13[[#This Row],[Färdiga ST '[År 2025:']]]-(Tabell13[[#This Row],[&gt;68]]+Tabell13[[#This Row],[Förväntade kommande pensionsavgångar '[År 2025:']]])</f>
        <v>0</v>
      </c>
      <c r="AE32" s="8">
        <f>Tabell13[[#This Row],[Färdiga ST '[År 2026:']]]-Tabell13[[#This Row],[Förväntade kommande pensionsavgångar '[År 2026:']]]</f>
        <v>0</v>
      </c>
      <c r="AF32" s="8">
        <f>Tabell13[[#This Row],[Färdiga ST '[År 2027:']]]-Tabell13[[#This Row],[Förväntade kommande pensionsavgångar '[År 2027:']]]</f>
        <v>0</v>
      </c>
      <c r="AG32" s="8">
        <f>Tabell13[[#This Row],[Färdiga ST '[År 2028:']]]-Tabell13[[#This Row],[Förväntade kommande pensionsavgångar '[År 2028:']]]</f>
        <v>0</v>
      </c>
      <c r="AH32" s="8">
        <f>Tabell13[[#This Row],[Färdiga ST '[År 2029:']]]-Tabell13[[#This Row],[Förväntade kommande pensionsavgångar '[År 2029:']]]</f>
        <v>0</v>
      </c>
      <c r="AI32" s="8">
        <f>Tabell13[[#This Row],[Färdiga ST '[År 2030:']]]-Tabell13[[#This Row],[Förväntade kommande pensionsavgångar '[År 2030:']]]</f>
        <v>0</v>
      </c>
      <c r="AJ32" s="8">
        <f>Tabell13[[#This Row],[Färdiga ST '[År 2031:']]]-Tabell13[[#This Row],[Förväntade kommande pensionsavgångar '[År 2031:']]]</f>
        <v>0</v>
      </c>
      <c r="AK32" s="8">
        <f>Tabell13[[#This Row],[Färdiga ST '[År 2032 (el. senare):']]]-Tabell13[[#This Row],[Förväntade kommande pensionsavgångar '[År 2032:']]]</f>
        <v>0</v>
      </c>
      <c r="AL32" s="8">
        <f>SUM(Tabell13[[#This Row],[Netto färdiga ST minus pensioner 2025]:[Netto färdiga ST minus pensioner 2028]])</f>
        <v>0</v>
      </c>
      <c r="AM32" s="8">
        <f>SUM(Tabell13[[#This Row],[Netto färdiga ST minus pensioner 2025]:[Netto färdiga ST minus pensioner 2032]])</f>
        <v>0</v>
      </c>
    </row>
    <row r="33" spans="1:39" s="8" customFormat="1" x14ac:dyDescent="0.25">
      <c r="A33" s="8" t="s">
        <v>113</v>
      </c>
      <c r="B33" s="8" t="s">
        <v>114</v>
      </c>
      <c r="C33" s="8" t="s">
        <v>115</v>
      </c>
      <c r="D33" s="8" t="s">
        <v>12</v>
      </c>
      <c r="E33" s="17">
        <v>3</v>
      </c>
      <c r="F33" s="8">
        <v>2.4</v>
      </c>
      <c r="G33" s="8">
        <v>0</v>
      </c>
      <c r="H33" s="8">
        <v>1</v>
      </c>
      <c r="I33" s="8">
        <v>0</v>
      </c>
      <c r="J33" s="8">
        <v>1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  <c r="P33" s="8">
        <v>0</v>
      </c>
      <c r="Q33" s="8">
        <v>1</v>
      </c>
      <c r="R33" s="8" t="s">
        <v>76</v>
      </c>
      <c r="S33" s="8">
        <v>0</v>
      </c>
      <c r="T33" s="8">
        <v>0</v>
      </c>
      <c r="U33" s="8">
        <v>0</v>
      </c>
      <c r="V33" s="8">
        <v>0</v>
      </c>
      <c r="W33" s="8">
        <v>0</v>
      </c>
      <c r="X33" s="8">
        <v>0</v>
      </c>
      <c r="Y33" s="8">
        <v>0</v>
      </c>
      <c r="Z33" s="8">
        <v>0</v>
      </c>
      <c r="AA33" s="8">
        <v>0</v>
      </c>
      <c r="AC33" s="18">
        <f>SUM(Tabell13[[#This Row],[Färdiga ST '[År 2025:']]:[Färdiga ST '[År 2032 (el. senare):']]])</f>
        <v>0</v>
      </c>
      <c r="AD33" s="8">
        <f>Tabell13[[#This Row],[Färdiga ST '[År 2025:']]]-(Tabell13[[#This Row],[&gt;68]]+Tabell13[[#This Row],[Förväntade kommande pensionsavgångar '[År 2025:']]])</f>
        <v>-1</v>
      </c>
      <c r="AE33" s="8">
        <f>Tabell13[[#This Row],[Färdiga ST '[År 2026:']]]-Tabell13[[#This Row],[Förväntade kommande pensionsavgångar '[År 2026:']]]</f>
        <v>0</v>
      </c>
      <c r="AF33" s="8">
        <f>Tabell13[[#This Row],[Färdiga ST '[År 2027:']]]-Tabell13[[#This Row],[Förväntade kommande pensionsavgångar '[År 2027:']]]</f>
        <v>-1</v>
      </c>
      <c r="AG33" s="8">
        <f>Tabell13[[#This Row],[Färdiga ST '[År 2028:']]]-Tabell13[[#This Row],[Förväntade kommande pensionsavgångar '[År 2028:']]]</f>
        <v>0</v>
      </c>
      <c r="AH33" s="8">
        <f>Tabell13[[#This Row],[Färdiga ST '[År 2029:']]]-Tabell13[[#This Row],[Förväntade kommande pensionsavgångar '[År 2029:']]]</f>
        <v>0</v>
      </c>
      <c r="AI33" s="8">
        <f>Tabell13[[#This Row],[Färdiga ST '[År 2030:']]]-Tabell13[[#This Row],[Förväntade kommande pensionsavgångar '[År 2030:']]]</f>
        <v>0</v>
      </c>
      <c r="AJ33" s="8">
        <f>Tabell13[[#This Row],[Färdiga ST '[År 2031:']]]-Tabell13[[#This Row],[Förväntade kommande pensionsavgångar '[År 2031:']]]</f>
        <v>0</v>
      </c>
      <c r="AK33" s="8">
        <f>Tabell13[[#This Row],[Färdiga ST '[År 2032 (el. senare):']]]-Tabell13[[#This Row],[Förväntade kommande pensionsavgångar '[År 2032:']]]</f>
        <v>0</v>
      </c>
      <c r="AL33" s="8">
        <f>SUM(Tabell13[[#This Row],[Netto färdiga ST minus pensioner 2025]:[Netto färdiga ST minus pensioner 2028]])</f>
        <v>-2</v>
      </c>
      <c r="AM33" s="8">
        <f>SUM(Tabell13[[#This Row],[Netto färdiga ST minus pensioner 2025]:[Netto färdiga ST minus pensioner 2032]])</f>
        <v>-2</v>
      </c>
    </row>
    <row r="34" spans="1:39" s="8" customFormat="1" x14ac:dyDescent="0.25">
      <c r="A34" s="8" t="s">
        <v>113</v>
      </c>
      <c r="B34" s="8" t="s">
        <v>46</v>
      </c>
      <c r="C34" s="8" t="s">
        <v>116</v>
      </c>
      <c r="D34" s="8" t="s">
        <v>46</v>
      </c>
      <c r="E34" s="17">
        <v>25</v>
      </c>
      <c r="F34" s="8">
        <v>20.7</v>
      </c>
      <c r="G34" s="8">
        <v>0</v>
      </c>
      <c r="H34" s="8">
        <v>2</v>
      </c>
      <c r="I34" s="8">
        <v>1</v>
      </c>
      <c r="J34" s="8">
        <v>0</v>
      </c>
      <c r="K34" s="8">
        <v>1</v>
      </c>
      <c r="L34" s="8">
        <v>0</v>
      </c>
      <c r="M34" s="8">
        <v>0</v>
      </c>
      <c r="N34" s="8">
        <v>0</v>
      </c>
      <c r="O34" s="8">
        <v>0</v>
      </c>
      <c r="P34" s="8">
        <v>1</v>
      </c>
      <c r="Q34" s="8">
        <v>9</v>
      </c>
      <c r="R34" s="8" t="s">
        <v>76</v>
      </c>
      <c r="S34" s="8">
        <v>11</v>
      </c>
      <c r="T34" s="8">
        <v>5</v>
      </c>
      <c r="U34" s="8">
        <v>0</v>
      </c>
      <c r="V34" s="8">
        <v>2</v>
      </c>
      <c r="W34" s="8">
        <v>1</v>
      </c>
      <c r="X34" s="8">
        <v>1</v>
      </c>
      <c r="Y34" s="8">
        <v>1</v>
      </c>
      <c r="Z34" s="8">
        <v>0</v>
      </c>
      <c r="AA34" s="8">
        <v>0</v>
      </c>
      <c r="AC34" s="18">
        <f>SUM(Tabell13[[#This Row],[Färdiga ST '[År 2025:']]:[Färdiga ST '[År 2032 (el. senare):']]])</f>
        <v>10</v>
      </c>
      <c r="AD34" s="8">
        <f>Tabell13[[#This Row],[Färdiga ST '[År 2025:']]]-(Tabell13[[#This Row],[&gt;68]]+Tabell13[[#This Row],[Förväntade kommande pensionsavgångar '[År 2025:']]])</f>
        <v>3</v>
      </c>
      <c r="AE34" s="8">
        <f>Tabell13[[#This Row],[Färdiga ST '[År 2026:']]]-Tabell13[[#This Row],[Förväntade kommande pensionsavgångar '[År 2026:']]]</f>
        <v>-1</v>
      </c>
      <c r="AF34" s="8">
        <f>Tabell13[[#This Row],[Färdiga ST '[År 2027:']]]-Tabell13[[#This Row],[Förväntade kommande pensionsavgångar '[År 2027:']]]</f>
        <v>2</v>
      </c>
      <c r="AG34" s="8">
        <f>Tabell13[[#This Row],[Färdiga ST '[År 2028:']]]-Tabell13[[#This Row],[Förväntade kommande pensionsavgångar '[År 2028:']]]</f>
        <v>0</v>
      </c>
      <c r="AH34" s="8">
        <f>Tabell13[[#This Row],[Färdiga ST '[År 2029:']]]-Tabell13[[#This Row],[Förväntade kommande pensionsavgångar '[År 2029:']]]</f>
        <v>1</v>
      </c>
      <c r="AI34" s="8">
        <f>Tabell13[[#This Row],[Färdiga ST '[År 2030:']]]-Tabell13[[#This Row],[Förväntade kommande pensionsavgångar '[År 2030:']]]</f>
        <v>1</v>
      </c>
      <c r="AJ34" s="8">
        <f>Tabell13[[#This Row],[Färdiga ST '[År 2031:']]]-Tabell13[[#This Row],[Förväntade kommande pensionsavgångar '[År 2031:']]]</f>
        <v>0</v>
      </c>
      <c r="AK34" s="8">
        <f>Tabell13[[#This Row],[Färdiga ST '[År 2032 (el. senare):']]]-Tabell13[[#This Row],[Förväntade kommande pensionsavgångar '[År 2032:']]]</f>
        <v>0</v>
      </c>
      <c r="AL34" s="8">
        <f>SUM(Tabell13[[#This Row],[Netto färdiga ST minus pensioner 2025]:[Netto färdiga ST minus pensioner 2028]])</f>
        <v>4</v>
      </c>
      <c r="AM34" s="8">
        <f>SUM(Tabell13[[#This Row],[Netto färdiga ST minus pensioner 2025]:[Netto färdiga ST minus pensioner 2032]])</f>
        <v>6</v>
      </c>
    </row>
    <row r="35" spans="1:39" s="8" customFormat="1" x14ac:dyDescent="0.25">
      <c r="A35" s="8" t="s">
        <v>113</v>
      </c>
      <c r="B35" s="8" t="s">
        <v>46</v>
      </c>
      <c r="C35" s="8" t="s">
        <v>117</v>
      </c>
      <c r="D35" s="8" t="s">
        <v>5</v>
      </c>
      <c r="E35" s="17">
        <v>3</v>
      </c>
      <c r="F35" s="8">
        <v>2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  <c r="P35" s="8">
        <v>0</v>
      </c>
      <c r="Q35" s="8">
        <v>0</v>
      </c>
      <c r="R35" s="8" t="s">
        <v>76</v>
      </c>
      <c r="S35" s="8">
        <v>0</v>
      </c>
      <c r="T35" s="8">
        <v>0</v>
      </c>
      <c r="U35" s="8">
        <v>0</v>
      </c>
      <c r="V35" s="8">
        <v>0</v>
      </c>
      <c r="W35" s="8">
        <v>0</v>
      </c>
      <c r="X35" s="8">
        <v>0</v>
      </c>
      <c r="Y35" s="8">
        <v>0</v>
      </c>
      <c r="Z35" s="8">
        <v>0</v>
      </c>
      <c r="AA35" s="8">
        <v>0</v>
      </c>
      <c r="AC35" s="18">
        <f>SUM(Tabell13[[#This Row],[Färdiga ST '[År 2025:']]:[Färdiga ST '[År 2032 (el. senare):']]])</f>
        <v>0</v>
      </c>
      <c r="AD35" s="8">
        <f>Tabell13[[#This Row],[Färdiga ST '[År 2025:']]]-(Tabell13[[#This Row],[&gt;68]]+Tabell13[[#This Row],[Förväntade kommande pensionsavgångar '[År 2025:']]])</f>
        <v>0</v>
      </c>
      <c r="AE35" s="8">
        <f>Tabell13[[#This Row],[Färdiga ST '[År 2026:']]]-Tabell13[[#This Row],[Förväntade kommande pensionsavgångar '[År 2026:']]]</f>
        <v>0</v>
      </c>
      <c r="AF35" s="8">
        <f>Tabell13[[#This Row],[Färdiga ST '[År 2027:']]]-Tabell13[[#This Row],[Förväntade kommande pensionsavgångar '[År 2027:']]]</f>
        <v>0</v>
      </c>
      <c r="AG35" s="8">
        <f>Tabell13[[#This Row],[Färdiga ST '[År 2028:']]]-Tabell13[[#This Row],[Förväntade kommande pensionsavgångar '[År 2028:']]]</f>
        <v>0</v>
      </c>
      <c r="AH35" s="8">
        <f>Tabell13[[#This Row],[Färdiga ST '[År 2029:']]]-Tabell13[[#This Row],[Förväntade kommande pensionsavgångar '[År 2029:']]]</f>
        <v>0</v>
      </c>
      <c r="AI35" s="8">
        <f>Tabell13[[#This Row],[Färdiga ST '[År 2030:']]]-Tabell13[[#This Row],[Förväntade kommande pensionsavgångar '[År 2030:']]]</f>
        <v>0</v>
      </c>
      <c r="AJ35" s="8">
        <f>Tabell13[[#This Row],[Färdiga ST '[År 2031:']]]-Tabell13[[#This Row],[Förväntade kommande pensionsavgångar '[År 2031:']]]</f>
        <v>0</v>
      </c>
      <c r="AK35" s="8">
        <f>Tabell13[[#This Row],[Färdiga ST '[År 2032 (el. senare):']]]-Tabell13[[#This Row],[Förväntade kommande pensionsavgångar '[År 2032:']]]</f>
        <v>0</v>
      </c>
      <c r="AL35" s="8">
        <f>SUM(Tabell13[[#This Row],[Netto färdiga ST minus pensioner 2025]:[Netto färdiga ST minus pensioner 2028]])</f>
        <v>0</v>
      </c>
      <c r="AM35" s="8">
        <f>SUM(Tabell13[[#This Row],[Netto färdiga ST minus pensioner 2025]:[Netto färdiga ST minus pensioner 2032]])</f>
        <v>0</v>
      </c>
    </row>
    <row r="36" spans="1:39" s="8" customFormat="1" x14ac:dyDescent="0.25">
      <c r="A36" s="8" t="s">
        <v>113</v>
      </c>
      <c r="B36" s="8" t="s">
        <v>46</v>
      </c>
      <c r="C36" s="8" t="s">
        <v>118</v>
      </c>
      <c r="D36" s="8" t="s">
        <v>46</v>
      </c>
      <c r="E36" s="17">
        <v>33</v>
      </c>
      <c r="F36" s="8">
        <v>24.9</v>
      </c>
      <c r="G36" s="8">
        <v>0</v>
      </c>
      <c r="H36" s="8">
        <v>1</v>
      </c>
      <c r="I36" s="8">
        <v>1</v>
      </c>
      <c r="J36" s="8">
        <v>2</v>
      </c>
      <c r="K36" s="8">
        <v>1</v>
      </c>
      <c r="L36" s="8">
        <v>2</v>
      </c>
      <c r="M36" s="8">
        <v>2</v>
      </c>
      <c r="N36" s="8">
        <v>0</v>
      </c>
      <c r="O36" s="8">
        <v>0</v>
      </c>
      <c r="P36" s="8">
        <v>1</v>
      </c>
      <c r="Q36" s="8">
        <v>7</v>
      </c>
      <c r="R36" s="8">
        <v>7</v>
      </c>
      <c r="S36" s="8">
        <v>14</v>
      </c>
      <c r="T36" s="8">
        <v>0</v>
      </c>
      <c r="U36" s="8">
        <v>5</v>
      </c>
      <c r="V36" s="8">
        <v>3</v>
      </c>
      <c r="W36" s="8">
        <v>3</v>
      </c>
      <c r="X36" s="8">
        <v>3</v>
      </c>
      <c r="Y36" s="8">
        <v>0</v>
      </c>
      <c r="Z36" s="8">
        <v>0</v>
      </c>
      <c r="AA36" s="8">
        <v>0</v>
      </c>
      <c r="AC36" s="18">
        <f>SUM(Tabell13[[#This Row],[Färdiga ST '[År 2025:']]:[Färdiga ST '[År 2032 (el. senare):']]])</f>
        <v>14</v>
      </c>
      <c r="AD36" s="8">
        <f>Tabell13[[#This Row],[Färdiga ST '[År 2025:']]]-(Tabell13[[#This Row],[&gt;68]]+Tabell13[[#This Row],[Förväntade kommande pensionsavgångar '[År 2025:']]])</f>
        <v>-1</v>
      </c>
      <c r="AE36" s="8">
        <f>Tabell13[[#This Row],[Färdiga ST '[År 2026:']]]-Tabell13[[#This Row],[Förväntade kommande pensionsavgångar '[År 2026:']]]</f>
        <v>4</v>
      </c>
      <c r="AF36" s="8">
        <f>Tabell13[[#This Row],[Färdiga ST '[År 2027:']]]-Tabell13[[#This Row],[Förväntade kommande pensionsavgångar '[År 2027:']]]</f>
        <v>1</v>
      </c>
      <c r="AG36" s="8">
        <f>Tabell13[[#This Row],[Färdiga ST '[År 2028:']]]-Tabell13[[#This Row],[Förväntade kommande pensionsavgångar '[År 2028:']]]</f>
        <v>2</v>
      </c>
      <c r="AH36" s="8">
        <f>Tabell13[[#This Row],[Färdiga ST '[År 2029:']]]-Tabell13[[#This Row],[Förväntade kommande pensionsavgångar '[År 2029:']]]</f>
        <v>1</v>
      </c>
      <c r="AI36" s="8">
        <f>Tabell13[[#This Row],[Färdiga ST '[År 2030:']]]-Tabell13[[#This Row],[Förväntade kommande pensionsavgångar '[År 2030:']]]</f>
        <v>-2</v>
      </c>
      <c r="AJ36" s="8">
        <f>Tabell13[[#This Row],[Färdiga ST '[År 2031:']]]-Tabell13[[#This Row],[Förväntade kommande pensionsavgångar '[År 2031:']]]</f>
        <v>0</v>
      </c>
      <c r="AK36" s="8">
        <f>Tabell13[[#This Row],[Färdiga ST '[År 2032 (el. senare):']]]-Tabell13[[#This Row],[Förväntade kommande pensionsavgångar '[År 2032:']]]</f>
        <v>0</v>
      </c>
      <c r="AL36" s="8">
        <f>SUM(Tabell13[[#This Row],[Netto färdiga ST minus pensioner 2025]:[Netto färdiga ST minus pensioner 2028]])</f>
        <v>6</v>
      </c>
      <c r="AM36" s="8">
        <f>SUM(Tabell13[[#This Row],[Netto färdiga ST minus pensioner 2025]:[Netto färdiga ST minus pensioner 2032]])</f>
        <v>5</v>
      </c>
    </row>
    <row r="37" spans="1:39" s="8" customFormat="1" x14ac:dyDescent="0.25">
      <c r="A37" s="8" t="s">
        <v>96</v>
      </c>
      <c r="B37" s="8" t="s">
        <v>76</v>
      </c>
      <c r="C37" s="8" t="s">
        <v>119</v>
      </c>
      <c r="D37" s="8" t="s">
        <v>54</v>
      </c>
      <c r="E37" s="17">
        <v>5</v>
      </c>
      <c r="F37" s="8">
        <v>3.9</v>
      </c>
      <c r="G37" s="8">
        <v>0</v>
      </c>
      <c r="H37" s="8">
        <v>0</v>
      </c>
      <c r="I37" s="8">
        <v>0</v>
      </c>
      <c r="J37" s="8">
        <v>0</v>
      </c>
      <c r="K37" s="8">
        <v>0</v>
      </c>
      <c r="L37" s="8">
        <v>0</v>
      </c>
      <c r="M37" s="8">
        <v>0</v>
      </c>
      <c r="N37" s="8">
        <v>0</v>
      </c>
      <c r="O37" s="8">
        <v>0</v>
      </c>
      <c r="P37" s="8">
        <v>1</v>
      </c>
      <c r="Q37" s="8">
        <v>3</v>
      </c>
      <c r="R37" s="8" t="s">
        <v>76</v>
      </c>
      <c r="S37" s="8">
        <v>5</v>
      </c>
      <c r="T37" s="8">
        <v>0</v>
      </c>
      <c r="U37" s="8">
        <v>1</v>
      </c>
      <c r="V37" s="8">
        <v>1</v>
      </c>
      <c r="W37" s="8">
        <v>1</v>
      </c>
      <c r="X37" s="8">
        <v>2</v>
      </c>
      <c r="Y37" s="8">
        <v>0</v>
      </c>
      <c r="Z37" s="8">
        <v>0</v>
      </c>
      <c r="AA37" s="8">
        <v>0</v>
      </c>
      <c r="AC37" s="18">
        <f>SUM(Tabell13[[#This Row],[Färdiga ST '[År 2025:']]:[Färdiga ST '[År 2032 (el. senare):']]])</f>
        <v>5</v>
      </c>
      <c r="AD37" s="8">
        <f>Tabell13[[#This Row],[Färdiga ST '[År 2025:']]]-(Tabell13[[#This Row],[&gt;68]]+Tabell13[[#This Row],[Förväntade kommande pensionsavgångar '[År 2025:']]])</f>
        <v>0</v>
      </c>
      <c r="AE37" s="8">
        <f>Tabell13[[#This Row],[Färdiga ST '[År 2026:']]]-Tabell13[[#This Row],[Förväntade kommande pensionsavgångar '[År 2026:']]]</f>
        <v>1</v>
      </c>
      <c r="AF37" s="8">
        <f>Tabell13[[#This Row],[Färdiga ST '[År 2027:']]]-Tabell13[[#This Row],[Förväntade kommande pensionsavgångar '[År 2027:']]]</f>
        <v>1</v>
      </c>
      <c r="AG37" s="8">
        <f>Tabell13[[#This Row],[Färdiga ST '[År 2028:']]]-Tabell13[[#This Row],[Förväntade kommande pensionsavgångar '[År 2028:']]]</f>
        <v>1</v>
      </c>
      <c r="AH37" s="8">
        <f>Tabell13[[#This Row],[Färdiga ST '[År 2029:']]]-Tabell13[[#This Row],[Förväntade kommande pensionsavgångar '[År 2029:']]]</f>
        <v>2</v>
      </c>
      <c r="AI37" s="8">
        <f>Tabell13[[#This Row],[Färdiga ST '[År 2030:']]]-Tabell13[[#This Row],[Förväntade kommande pensionsavgångar '[År 2030:']]]</f>
        <v>0</v>
      </c>
      <c r="AJ37" s="8">
        <f>Tabell13[[#This Row],[Färdiga ST '[År 2031:']]]-Tabell13[[#This Row],[Förväntade kommande pensionsavgångar '[År 2031:']]]</f>
        <v>0</v>
      </c>
      <c r="AK37" s="8">
        <f>Tabell13[[#This Row],[Färdiga ST '[År 2032 (el. senare):']]]-Tabell13[[#This Row],[Förväntade kommande pensionsavgångar '[År 2032:']]]</f>
        <v>0</v>
      </c>
      <c r="AL37" s="8">
        <f>SUM(Tabell13[[#This Row],[Netto färdiga ST minus pensioner 2025]:[Netto färdiga ST minus pensioner 2028]])</f>
        <v>3</v>
      </c>
      <c r="AM37" s="8">
        <f>SUM(Tabell13[[#This Row],[Netto färdiga ST minus pensioner 2025]:[Netto färdiga ST minus pensioner 2032]])</f>
        <v>5</v>
      </c>
    </row>
    <row r="38" spans="1:39" s="8" customFormat="1" x14ac:dyDescent="0.25">
      <c r="A38" s="8" t="s">
        <v>96</v>
      </c>
      <c r="B38" s="8" t="s">
        <v>76</v>
      </c>
      <c r="C38" s="8" t="s">
        <v>120</v>
      </c>
      <c r="D38" s="8" t="s">
        <v>25</v>
      </c>
      <c r="E38" s="17">
        <v>27</v>
      </c>
      <c r="F38" s="8">
        <v>27</v>
      </c>
      <c r="G38" s="8">
        <v>0</v>
      </c>
      <c r="H38" s="8">
        <v>0</v>
      </c>
      <c r="I38" s="8">
        <v>0</v>
      </c>
      <c r="J38" s="8">
        <v>0</v>
      </c>
      <c r="K38" s="8">
        <v>0</v>
      </c>
      <c r="L38" s="8">
        <v>0</v>
      </c>
      <c r="M38" s="8">
        <v>1</v>
      </c>
      <c r="N38" s="8">
        <v>0</v>
      </c>
      <c r="O38" s="8">
        <v>0</v>
      </c>
      <c r="P38" s="8">
        <v>0</v>
      </c>
      <c r="Q38" s="8">
        <v>2</v>
      </c>
      <c r="R38" s="8">
        <v>2</v>
      </c>
      <c r="S38" s="8">
        <v>5</v>
      </c>
      <c r="T38" s="8">
        <v>1</v>
      </c>
      <c r="U38" s="8">
        <v>1</v>
      </c>
      <c r="V38" s="8">
        <v>0</v>
      </c>
      <c r="W38" s="8">
        <v>1</v>
      </c>
      <c r="X38" s="8">
        <v>0</v>
      </c>
      <c r="Y38" s="8">
        <v>2</v>
      </c>
      <c r="Z38" s="8">
        <v>0</v>
      </c>
      <c r="AA38" s="8">
        <v>0</v>
      </c>
      <c r="AC38" s="18">
        <f>SUM(Tabell13[[#This Row],[Färdiga ST '[År 2025:']]:[Färdiga ST '[År 2032 (el. senare):']]])</f>
        <v>5</v>
      </c>
      <c r="AD38" s="8">
        <f>Tabell13[[#This Row],[Färdiga ST '[År 2025:']]]-(Tabell13[[#This Row],[&gt;68]]+Tabell13[[#This Row],[Förväntade kommande pensionsavgångar '[År 2025:']]])</f>
        <v>1</v>
      </c>
      <c r="AE38" s="8">
        <f>Tabell13[[#This Row],[Färdiga ST '[År 2026:']]]-Tabell13[[#This Row],[Förväntade kommande pensionsavgångar '[År 2026:']]]</f>
        <v>1</v>
      </c>
      <c r="AF38" s="8">
        <f>Tabell13[[#This Row],[Färdiga ST '[År 2027:']]]-Tabell13[[#This Row],[Förväntade kommande pensionsavgångar '[År 2027:']]]</f>
        <v>0</v>
      </c>
      <c r="AG38" s="8">
        <f>Tabell13[[#This Row],[Färdiga ST '[År 2028:']]]-Tabell13[[#This Row],[Förväntade kommande pensionsavgångar '[År 2028:']]]</f>
        <v>1</v>
      </c>
      <c r="AH38" s="8">
        <f>Tabell13[[#This Row],[Färdiga ST '[År 2029:']]]-Tabell13[[#This Row],[Förväntade kommande pensionsavgångar '[År 2029:']]]</f>
        <v>0</v>
      </c>
      <c r="AI38" s="8">
        <f>Tabell13[[#This Row],[Färdiga ST '[År 2030:']]]-Tabell13[[#This Row],[Förväntade kommande pensionsavgångar '[År 2030:']]]</f>
        <v>1</v>
      </c>
      <c r="AJ38" s="8">
        <f>Tabell13[[#This Row],[Färdiga ST '[År 2031:']]]-Tabell13[[#This Row],[Förväntade kommande pensionsavgångar '[År 2031:']]]</f>
        <v>0</v>
      </c>
      <c r="AK38" s="8">
        <f>Tabell13[[#This Row],[Färdiga ST '[År 2032 (el. senare):']]]-Tabell13[[#This Row],[Förväntade kommande pensionsavgångar '[År 2032:']]]</f>
        <v>0</v>
      </c>
      <c r="AL38" s="8">
        <f>SUM(Tabell13[[#This Row],[Netto färdiga ST minus pensioner 2025]:[Netto färdiga ST minus pensioner 2028]])</f>
        <v>3</v>
      </c>
      <c r="AM38" s="8">
        <f>SUM(Tabell13[[#This Row],[Netto färdiga ST minus pensioner 2025]:[Netto färdiga ST minus pensioner 2032]])</f>
        <v>4</v>
      </c>
    </row>
    <row r="39" spans="1:39" s="8" customFormat="1" x14ac:dyDescent="0.25">
      <c r="A39" s="8" t="s">
        <v>96</v>
      </c>
      <c r="B39" s="8" t="s">
        <v>76</v>
      </c>
      <c r="C39" s="8" t="s">
        <v>121</v>
      </c>
      <c r="D39" s="8" t="s">
        <v>47</v>
      </c>
      <c r="E39" s="17">
        <v>33</v>
      </c>
      <c r="F39" s="8">
        <v>31</v>
      </c>
      <c r="G39" s="8">
        <v>0</v>
      </c>
      <c r="H39" s="8">
        <v>1</v>
      </c>
      <c r="I39" s="8">
        <v>0</v>
      </c>
      <c r="J39" s="8">
        <v>1</v>
      </c>
      <c r="K39" s="8">
        <v>1</v>
      </c>
      <c r="L39" s="8">
        <v>2</v>
      </c>
      <c r="M39" s="8">
        <v>2</v>
      </c>
      <c r="N39" s="8">
        <v>0</v>
      </c>
      <c r="O39" s="8">
        <v>1</v>
      </c>
      <c r="P39" s="8">
        <v>0</v>
      </c>
      <c r="Q39" s="8">
        <v>3</v>
      </c>
      <c r="R39" s="8">
        <v>3</v>
      </c>
      <c r="S39" s="8">
        <v>10</v>
      </c>
      <c r="T39" s="8">
        <v>3</v>
      </c>
      <c r="U39" s="8">
        <v>1</v>
      </c>
      <c r="V39" s="8">
        <v>3</v>
      </c>
      <c r="W39" s="8">
        <v>1</v>
      </c>
      <c r="X39" s="8">
        <v>1</v>
      </c>
      <c r="Y39" s="8">
        <v>1</v>
      </c>
      <c r="Z39" s="8">
        <v>1</v>
      </c>
      <c r="AA39" s="8">
        <v>0</v>
      </c>
      <c r="AC39" s="18">
        <f>SUM(Tabell13[[#This Row],[Färdiga ST '[År 2025:']]:[Färdiga ST '[År 2032 (el. senare):']]])</f>
        <v>11</v>
      </c>
      <c r="AD39" s="8">
        <f>Tabell13[[#This Row],[Färdiga ST '[År 2025:']]]-(Tabell13[[#This Row],[&gt;68]]+Tabell13[[#This Row],[Förväntade kommande pensionsavgångar '[År 2025:']]])</f>
        <v>2</v>
      </c>
      <c r="AE39" s="8">
        <f>Tabell13[[#This Row],[Färdiga ST '[År 2026:']]]-Tabell13[[#This Row],[Förväntade kommande pensionsavgångar '[År 2026:']]]</f>
        <v>1</v>
      </c>
      <c r="AF39" s="8">
        <f>Tabell13[[#This Row],[Färdiga ST '[År 2027:']]]-Tabell13[[#This Row],[Förväntade kommande pensionsavgångar '[År 2027:']]]</f>
        <v>2</v>
      </c>
      <c r="AG39" s="8">
        <f>Tabell13[[#This Row],[Färdiga ST '[År 2028:']]]-Tabell13[[#This Row],[Förväntade kommande pensionsavgångar '[År 2028:']]]</f>
        <v>0</v>
      </c>
      <c r="AH39" s="8">
        <f>Tabell13[[#This Row],[Färdiga ST '[År 2029:']]]-Tabell13[[#This Row],[Förväntade kommande pensionsavgångar '[År 2029:']]]</f>
        <v>-1</v>
      </c>
      <c r="AI39" s="8">
        <f>Tabell13[[#This Row],[Färdiga ST '[År 2030:']]]-Tabell13[[#This Row],[Förväntade kommande pensionsavgångar '[År 2030:']]]</f>
        <v>-1</v>
      </c>
      <c r="AJ39" s="8">
        <f>Tabell13[[#This Row],[Färdiga ST '[År 2031:']]]-Tabell13[[#This Row],[Förväntade kommande pensionsavgångar '[År 2031:']]]</f>
        <v>1</v>
      </c>
      <c r="AK39" s="8">
        <f>Tabell13[[#This Row],[Färdiga ST '[År 2032 (el. senare):']]]-Tabell13[[#This Row],[Förväntade kommande pensionsavgångar '[År 2032:']]]</f>
        <v>-1</v>
      </c>
      <c r="AL39" s="8">
        <f>SUM(Tabell13[[#This Row],[Netto färdiga ST minus pensioner 2025]:[Netto färdiga ST minus pensioner 2028]])</f>
        <v>5</v>
      </c>
      <c r="AM39" s="8">
        <f>SUM(Tabell13[[#This Row],[Netto färdiga ST minus pensioner 2025]:[Netto färdiga ST minus pensioner 2032]])</f>
        <v>3</v>
      </c>
    </row>
    <row r="40" spans="1:39" s="8" customFormat="1" x14ac:dyDescent="0.25">
      <c r="A40" s="8" t="s">
        <v>96</v>
      </c>
      <c r="B40" s="8" t="s">
        <v>76</v>
      </c>
      <c r="C40" s="8" t="s">
        <v>122</v>
      </c>
      <c r="D40" s="8" t="s">
        <v>3</v>
      </c>
      <c r="E40" s="17">
        <v>9</v>
      </c>
      <c r="F40" s="8">
        <v>6.5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0</v>
      </c>
      <c r="O40" s="8">
        <v>0</v>
      </c>
      <c r="P40" s="8">
        <v>0</v>
      </c>
      <c r="Q40" s="8">
        <v>5</v>
      </c>
      <c r="R40" s="8">
        <v>4.5</v>
      </c>
      <c r="S40" s="8">
        <v>17</v>
      </c>
      <c r="T40" s="8">
        <v>1</v>
      </c>
      <c r="U40" s="8">
        <v>3</v>
      </c>
      <c r="V40" s="8">
        <v>2</v>
      </c>
      <c r="W40" s="8">
        <v>5</v>
      </c>
      <c r="X40" s="8">
        <v>3</v>
      </c>
      <c r="Y40" s="8">
        <v>3</v>
      </c>
      <c r="Z40" s="8">
        <v>0</v>
      </c>
      <c r="AA40" s="8">
        <v>0</v>
      </c>
      <c r="AC40" s="18">
        <f>SUM(Tabell13[[#This Row],[Färdiga ST '[År 2025:']]:[Färdiga ST '[År 2032 (el. senare):']]])</f>
        <v>17</v>
      </c>
      <c r="AD40" s="8">
        <f>Tabell13[[#This Row],[Färdiga ST '[År 2025:']]]-(Tabell13[[#This Row],[&gt;68]]+Tabell13[[#This Row],[Förväntade kommande pensionsavgångar '[År 2025:']]])</f>
        <v>1</v>
      </c>
      <c r="AE40" s="8">
        <f>Tabell13[[#This Row],[Färdiga ST '[År 2026:']]]-Tabell13[[#This Row],[Förväntade kommande pensionsavgångar '[År 2026:']]]</f>
        <v>3</v>
      </c>
      <c r="AF40" s="8">
        <f>Tabell13[[#This Row],[Färdiga ST '[År 2027:']]]-Tabell13[[#This Row],[Förväntade kommande pensionsavgångar '[År 2027:']]]</f>
        <v>2</v>
      </c>
      <c r="AG40" s="8">
        <f>Tabell13[[#This Row],[Färdiga ST '[År 2028:']]]-Tabell13[[#This Row],[Förväntade kommande pensionsavgångar '[År 2028:']]]</f>
        <v>5</v>
      </c>
      <c r="AH40" s="8">
        <f>Tabell13[[#This Row],[Färdiga ST '[År 2029:']]]-Tabell13[[#This Row],[Förväntade kommande pensionsavgångar '[År 2029:']]]</f>
        <v>3</v>
      </c>
      <c r="AI40" s="8">
        <f>Tabell13[[#This Row],[Färdiga ST '[År 2030:']]]-Tabell13[[#This Row],[Förväntade kommande pensionsavgångar '[År 2030:']]]</f>
        <v>3</v>
      </c>
      <c r="AJ40" s="8">
        <f>Tabell13[[#This Row],[Färdiga ST '[År 2031:']]]-Tabell13[[#This Row],[Förväntade kommande pensionsavgångar '[År 2031:']]]</f>
        <v>0</v>
      </c>
      <c r="AK40" s="8">
        <f>Tabell13[[#This Row],[Färdiga ST '[År 2032 (el. senare):']]]-Tabell13[[#This Row],[Förväntade kommande pensionsavgångar '[År 2032:']]]</f>
        <v>0</v>
      </c>
      <c r="AL40" s="8">
        <f>SUM(Tabell13[[#This Row],[Netto färdiga ST minus pensioner 2025]:[Netto färdiga ST minus pensioner 2028]])</f>
        <v>11</v>
      </c>
      <c r="AM40" s="8">
        <f>SUM(Tabell13[[#This Row],[Netto färdiga ST minus pensioner 2025]:[Netto färdiga ST minus pensioner 2032]])</f>
        <v>17</v>
      </c>
    </row>
    <row r="41" spans="1:39" s="8" customFormat="1" x14ac:dyDescent="0.25">
      <c r="A41" s="8" t="s">
        <v>123</v>
      </c>
      <c r="B41" s="8" t="s">
        <v>76</v>
      </c>
      <c r="C41" s="8" t="s">
        <v>79</v>
      </c>
      <c r="D41" s="8" t="s">
        <v>23</v>
      </c>
      <c r="E41" s="17">
        <v>5</v>
      </c>
      <c r="F41" s="8">
        <v>3.75</v>
      </c>
      <c r="G41" s="8">
        <v>0</v>
      </c>
      <c r="H41" s="8">
        <v>0</v>
      </c>
      <c r="I41" s="8">
        <v>1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  <c r="P41" s="8">
        <v>0</v>
      </c>
      <c r="Q41" s="8">
        <v>3</v>
      </c>
      <c r="R41" s="8">
        <v>3</v>
      </c>
      <c r="S41" s="8">
        <v>4</v>
      </c>
      <c r="T41" s="8">
        <v>2</v>
      </c>
      <c r="U41" s="8">
        <v>1</v>
      </c>
      <c r="V41" s="8">
        <v>0</v>
      </c>
      <c r="W41" s="8">
        <v>1</v>
      </c>
      <c r="X41" s="8">
        <v>0</v>
      </c>
      <c r="Y41" s="8">
        <v>0</v>
      </c>
      <c r="Z41" s="8">
        <v>0</v>
      </c>
      <c r="AA41" s="8">
        <v>0</v>
      </c>
      <c r="AC41" s="18">
        <f>SUM(Tabell13[[#This Row],[Färdiga ST '[År 2025:']]:[Färdiga ST '[År 2032 (el. senare):']]])</f>
        <v>4</v>
      </c>
      <c r="AD41" s="8">
        <f>Tabell13[[#This Row],[Färdiga ST '[År 2025:']]]-(Tabell13[[#This Row],[&gt;68]]+Tabell13[[#This Row],[Förväntade kommande pensionsavgångar '[År 2025:']]])</f>
        <v>2</v>
      </c>
      <c r="AE41" s="8">
        <f>Tabell13[[#This Row],[Färdiga ST '[År 2026:']]]-Tabell13[[#This Row],[Förväntade kommande pensionsavgångar '[År 2026:']]]</f>
        <v>0</v>
      </c>
      <c r="AF41" s="8">
        <f>Tabell13[[#This Row],[Färdiga ST '[År 2027:']]]-Tabell13[[#This Row],[Förväntade kommande pensionsavgångar '[År 2027:']]]</f>
        <v>0</v>
      </c>
      <c r="AG41" s="8">
        <f>Tabell13[[#This Row],[Färdiga ST '[År 2028:']]]-Tabell13[[#This Row],[Förväntade kommande pensionsavgångar '[År 2028:']]]</f>
        <v>1</v>
      </c>
      <c r="AH41" s="8">
        <f>Tabell13[[#This Row],[Färdiga ST '[År 2029:']]]-Tabell13[[#This Row],[Förväntade kommande pensionsavgångar '[År 2029:']]]</f>
        <v>0</v>
      </c>
      <c r="AI41" s="8">
        <f>Tabell13[[#This Row],[Färdiga ST '[År 2030:']]]-Tabell13[[#This Row],[Förväntade kommande pensionsavgångar '[År 2030:']]]</f>
        <v>0</v>
      </c>
      <c r="AJ41" s="8">
        <f>Tabell13[[#This Row],[Färdiga ST '[År 2031:']]]-Tabell13[[#This Row],[Förväntade kommande pensionsavgångar '[År 2031:']]]</f>
        <v>0</v>
      </c>
      <c r="AK41" s="8">
        <f>Tabell13[[#This Row],[Färdiga ST '[År 2032 (el. senare):']]]-Tabell13[[#This Row],[Förväntade kommande pensionsavgångar '[År 2032:']]]</f>
        <v>0</v>
      </c>
      <c r="AL41" s="8">
        <f>SUM(Tabell13[[#This Row],[Netto färdiga ST minus pensioner 2025]:[Netto färdiga ST minus pensioner 2028]])</f>
        <v>3</v>
      </c>
      <c r="AM41" s="8">
        <f>SUM(Tabell13[[#This Row],[Netto färdiga ST minus pensioner 2025]:[Netto färdiga ST minus pensioner 2032]])</f>
        <v>3</v>
      </c>
    </row>
    <row r="42" spans="1:39" s="8" customFormat="1" x14ac:dyDescent="0.25">
      <c r="A42" s="8" t="s">
        <v>96</v>
      </c>
      <c r="B42" s="8" t="s">
        <v>76</v>
      </c>
      <c r="C42" s="8" t="s">
        <v>124</v>
      </c>
      <c r="D42" s="8" t="s">
        <v>22</v>
      </c>
      <c r="E42" s="17">
        <v>10</v>
      </c>
      <c r="F42" s="8">
        <v>7</v>
      </c>
      <c r="G42" s="8">
        <v>0</v>
      </c>
      <c r="H42" s="8">
        <v>0</v>
      </c>
      <c r="I42" s="8">
        <v>0</v>
      </c>
      <c r="J42" s="8">
        <v>1</v>
      </c>
      <c r="K42" s="8">
        <v>0</v>
      </c>
      <c r="L42" s="8">
        <v>0</v>
      </c>
      <c r="M42" s="8">
        <v>0</v>
      </c>
      <c r="N42" s="8">
        <v>1</v>
      </c>
      <c r="O42" s="8">
        <v>0</v>
      </c>
      <c r="P42" s="8">
        <v>0</v>
      </c>
      <c r="Q42" s="8">
        <v>1</v>
      </c>
      <c r="R42" s="8">
        <v>1</v>
      </c>
      <c r="S42" s="8">
        <v>4</v>
      </c>
      <c r="T42" s="8">
        <v>0</v>
      </c>
      <c r="U42" s="8">
        <v>1</v>
      </c>
      <c r="V42" s="8">
        <v>0</v>
      </c>
      <c r="W42" s="8">
        <v>1</v>
      </c>
      <c r="X42" s="8">
        <v>1</v>
      </c>
      <c r="Y42" s="8">
        <v>1</v>
      </c>
      <c r="Z42" s="8">
        <v>0</v>
      </c>
      <c r="AA42" s="8">
        <v>0</v>
      </c>
      <c r="AC42" s="18">
        <f>SUM(Tabell13[[#This Row],[Färdiga ST '[År 2025:']]:[Färdiga ST '[År 2032 (el. senare):']]])</f>
        <v>4</v>
      </c>
      <c r="AD42" s="8">
        <f>Tabell13[[#This Row],[Färdiga ST '[År 2025:']]]-(Tabell13[[#This Row],[&gt;68]]+Tabell13[[#This Row],[Förväntade kommande pensionsavgångar '[År 2025:']]])</f>
        <v>0</v>
      </c>
      <c r="AE42" s="8">
        <f>Tabell13[[#This Row],[Färdiga ST '[År 2026:']]]-Tabell13[[#This Row],[Förväntade kommande pensionsavgångar '[År 2026:']]]</f>
        <v>1</v>
      </c>
      <c r="AF42" s="8">
        <f>Tabell13[[#This Row],[Färdiga ST '[År 2027:']]]-Tabell13[[#This Row],[Förväntade kommande pensionsavgångar '[År 2027:']]]</f>
        <v>-1</v>
      </c>
      <c r="AG42" s="8">
        <f>Tabell13[[#This Row],[Färdiga ST '[År 2028:']]]-Tabell13[[#This Row],[Förväntade kommande pensionsavgångar '[År 2028:']]]</f>
        <v>1</v>
      </c>
      <c r="AH42" s="8">
        <f>Tabell13[[#This Row],[Färdiga ST '[År 2029:']]]-Tabell13[[#This Row],[Förväntade kommande pensionsavgångar '[År 2029:']]]</f>
        <v>1</v>
      </c>
      <c r="AI42" s="8">
        <f>Tabell13[[#This Row],[Färdiga ST '[År 2030:']]]-Tabell13[[#This Row],[Förväntade kommande pensionsavgångar '[År 2030:']]]</f>
        <v>1</v>
      </c>
      <c r="AJ42" s="8">
        <f>Tabell13[[#This Row],[Färdiga ST '[År 2031:']]]-Tabell13[[#This Row],[Förväntade kommande pensionsavgångar '[År 2031:']]]</f>
        <v>-1</v>
      </c>
      <c r="AK42" s="8">
        <f>Tabell13[[#This Row],[Färdiga ST '[År 2032 (el. senare):']]]-Tabell13[[#This Row],[Förväntade kommande pensionsavgångar '[År 2032:']]]</f>
        <v>0</v>
      </c>
      <c r="AL42" s="8">
        <f>SUM(Tabell13[[#This Row],[Netto färdiga ST minus pensioner 2025]:[Netto färdiga ST minus pensioner 2028]])</f>
        <v>1</v>
      </c>
      <c r="AM42" s="8">
        <f>SUM(Tabell13[[#This Row],[Netto färdiga ST minus pensioner 2025]:[Netto färdiga ST minus pensioner 2032]])</f>
        <v>2</v>
      </c>
    </row>
    <row r="43" spans="1:39" s="8" customFormat="1" x14ac:dyDescent="0.25">
      <c r="A43" s="8" t="s">
        <v>96</v>
      </c>
      <c r="B43" s="8" t="s">
        <v>76</v>
      </c>
      <c r="C43" s="8" t="s">
        <v>125</v>
      </c>
      <c r="D43" s="8" t="s">
        <v>7</v>
      </c>
      <c r="E43" s="17">
        <v>1</v>
      </c>
      <c r="F43" s="8">
        <v>0</v>
      </c>
      <c r="G43" s="8">
        <v>0</v>
      </c>
      <c r="H43" s="8">
        <v>0</v>
      </c>
      <c r="I43" s="8">
        <v>0</v>
      </c>
      <c r="J43" s="8">
        <v>0</v>
      </c>
      <c r="K43" s="8">
        <v>0</v>
      </c>
      <c r="L43" s="8">
        <v>0</v>
      </c>
      <c r="M43" s="8">
        <v>0</v>
      </c>
      <c r="N43" s="8">
        <v>0</v>
      </c>
      <c r="O43" s="8">
        <v>0</v>
      </c>
      <c r="P43" s="8">
        <v>0</v>
      </c>
      <c r="Q43" s="8">
        <v>3</v>
      </c>
      <c r="R43" s="8">
        <v>2</v>
      </c>
      <c r="S43" s="8">
        <v>3</v>
      </c>
      <c r="T43" s="8">
        <v>0</v>
      </c>
      <c r="U43" s="8">
        <v>0</v>
      </c>
      <c r="V43" s="8">
        <v>1</v>
      </c>
      <c r="W43" s="8">
        <v>1</v>
      </c>
      <c r="X43" s="8">
        <v>0</v>
      </c>
      <c r="Y43" s="8">
        <v>0</v>
      </c>
      <c r="Z43" s="8">
        <v>1</v>
      </c>
      <c r="AA43" s="8">
        <v>0</v>
      </c>
      <c r="AC43" s="18">
        <f>SUM(Tabell13[[#This Row],[Färdiga ST '[År 2025:']]:[Färdiga ST '[År 2032 (el. senare):']]])</f>
        <v>3</v>
      </c>
      <c r="AD43" s="8">
        <f>Tabell13[[#This Row],[Färdiga ST '[År 2025:']]]-(Tabell13[[#This Row],[&gt;68]]+Tabell13[[#This Row],[Förväntade kommande pensionsavgångar '[År 2025:']]])</f>
        <v>0</v>
      </c>
      <c r="AE43" s="8">
        <f>Tabell13[[#This Row],[Färdiga ST '[År 2026:']]]-Tabell13[[#This Row],[Förväntade kommande pensionsavgångar '[År 2026:']]]</f>
        <v>0</v>
      </c>
      <c r="AF43" s="8">
        <f>Tabell13[[#This Row],[Färdiga ST '[År 2027:']]]-Tabell13[[#This Row],[Förväntade kommande pensionsavgångar '[År 2027:']]]</f>
        <v>1</v>
      </c>
      <c r="AG43" s="8">
        <f>Tabell13[[#This Row],[Färdiga ST '[År 2028:']]]-Tabell13[[#This Row],[Förväntade kommande pensionsavgångar '[År 2028:']]]</f>
        <v>1</v>
      </c>
      <c r="AH43" s="8">
        <f>Tabell13[[#This Row],[Färdiga ST '[År 2029:']]]-Tabell13[[#This Row],[Förväntade kommande pensionsavgångar '[År 2029:']]]</f>
        <v>0</v>
      </c>
      <c r="AI43" s="8">
        <f>Tabell13[[#This Row],[Färdiga ST '[År 2030:']]]-Tabell13[[#This Row],[Förväntade kommande pensionsavgångar '[År 2030:']]]</f>
        <v>0</v>
      </c>
      <c r="AJ43" s="8">
        <f>Tabell13[[#This Row],[Färdiga ST '[År 2031:']]]-Tabell13[[#This Row],[Förväntade kommande pensionsavgångar '[År 2031:']]]</f>
        <v>1</v>
      </c>
      <c r="AK43" s="8">
        <f>Tabell13[[#This Row],[Färdiga ST '[År 2032 (el. senare):']]]-Tabell13[[#This Row],[Förväntade kommande pensionsavgångar '[År 2032:']]]</f>
        <v>0</v>
      </c>
      <c r="AL43" s="8">
        <f>SUM(Tabell13[[#This Row],[Netto färdiga ST minus pensioner 2025]:[Netto färdiga ST minus pensioner 2028]])</f>
        <v>2</v>
      </c>
      <c r="AM43" s="8">
        <f>SUM(Tabell13[[#This Row],[Netto färdiga ST minus pensioner 2025]:[Netto färdiga ST minus pensioner 2032]])</f>
        <v>3</v>
      </c>
    </row>
    <row r="44" spans="1:39" s="8" customFormat="1" x14ac:dyDescent="0.25">
      <c r="A44" s="8" t="s">
        <v>96</v>
      </c>
      <c r="B44" s="8" t="s">
        <v>76</v>
      </c>
      <c r="C44" s="8" t="s">
        <v>126</v>
      </c>
      <c r="D44" s="8" t="s">
        <v>6</v>
      </c>
      <c r="E44" s="17">
        <v>32</v>
      </c>
      <c r="F44" s="8">
        <v>24</v>
      </c>
      <c r="G44" s="8">
        <v>0</v>
      </c>
      <c r="H44" s="8">
        <v>1</v>
      </c>
      <c r="I44" s="8">
        <v>0</v>
      </c>
      <c r="J44" s="8">
        <v>0</v>
      </c>
      <c r="K44" s="8">
        <v>1</v>
      </c>
      <c r="L44" s="8">
        <v>0</v>
      </c>
      <c r="M44" s="8">
        <v>1</v>
      </c>
      <c r="N44" s="8">
        <v>1</v>
      </c>
      <c r="O44" s="8">
        <v>0</v>
      </c>
      <c r="P44" s="8">
        <v>0</v>
      </c>
      <c r="Q44" s="8" t="s">
        <v>76</v>
      </c>
      <c r="R44" s="8" t="s">
        <v>76</v>
      </c>
      <c r="S44" s="8">
        <v>12</v>
      </c>
      <c r="T44" s="8">
        <v>2</v>
      </c>
      <c r="U44" s="8">
        <v>4</v>
      </c>
      <c r="V44" s="8">
        <v>2</v>
      </c>
      <c r="W44" s="8">
        <v>3</v>
      </c>
      <c r="X44" s="8">
        <v>1</v>
      </c>
      <c r="Y44" s="8">
        <v>0</v>
      </c>
      <c r="Z44" s="8">
        <v>0</v>
      </c>
      <c r="AA44" s="8">
        <v>0</v>
      </c>
      <c r="AC44" s="18">
        <f>SUM(Tabell13[[#This Row],[Färdiga ST '[År 2025:']]:[Färdiga ST '[År 2032 (el. senare):']]])</f>
        <v>12</v>
      </c>
      <c r="AD44" s="8">
        <f>Tabell13[[#This Row],[Färdiga ST '[År 2025:']]]-(Tabell13[[#This Row],[&gt;68]]+Tabell13[[#This Row],[Förväntade kommande pensionsavgångar '[År 2025:']]])</f>
        <v>1</v>
      </c>
      <c r="AE44" s="8">
        <f>Tabell13[[#This Row],[Färdiga ST '[År 2026:']]]-Tabell13[[#This Row],[Förväntade kommande pensionsavgångar '[År 2026:']]]</f>
        <v>4</v>
      </c>
      <c r="AF44" s="8">
        <f>Tabell13[[#This Row],[Färdiga ST '[År 2027:']]]-Tabell13[[#This Row],[Förväntade kommande pensionsavgångar '[År 2027:']]]</f>
        <v>2</v>
      </c>
      <c r="AG44" s="8">
        <f>Tabell13[[#This Row],[Färdiga ST '[År 2028:']]]-Tabell13[[#This Row],[Förväntade kommande pensionsavgångar '[År 2028:']]]</f>
        <v>2</v>
      </c>
      <c r="AH44" s="8">
        <f>Tabell13[[#This Row],[Färdiga ST '[År 2029:']]]-Tabell13[[#This Row],[Förväntade kommande pensionsavgångar '[År 2029:']]]</f>
        <v>1</v>
      </c>
      <c r="AI44" s="8">
        <f>Tabell13[[#This Row],[Färdiga ST '[År 2030:']]]-Tabell13[[#This Row],[Förväntade kommande pensionsavgångar '[År 2030:']]]</f>
        <v>-1</v>
      </c>
      <c r="AJ44" s="8">
        <f>Tabell13[[#This Row],[Färdiga ST '[År 2031:']]]-Tabell13[[#This Row],[Förväntade kommande pensionsavgångar '[År 2031:']]]</f>
        <v>-1</v>
      </c>
      <c r="AK44" s="8">
        <f>Tabell13[[#This Row],[Färdiga ST '[År 2032 (el. senare):']]]-Tabell13[[#This Row],[Förväntade kommande pensionsavgångar '[År 2032:']]]</f>
        <v>0</v>
      </c>
      <c r="AL44" s="8">
        <f>SUM(Tabell13[[#This Row],[Netto färdiga ST minus pensioner 2025]:[Netto färdiga ST minus pensioner 2028]])</f>
        <v>9</v>
      </c>
      <c r="AM44" s="8">
        <f>SUM(Tabell13[[#This Row],[Netto färdiga ST minus pensioner 2025]:[Netto färdiga ST minus pensioner 2032]])</f>
        <v>8</v>
      </c>
    </row>
    <row r="45" spans="1:39" s="8" customFormat="1" x14ac:dyDescent="0.25">
      <c r="A45" s="8" t="s">
        <v>96</v>
      </c>
      <c r="B45" s="8" t="s">
        <v>76</v>
      </c>
      <c r="C45" s="8" t="s">
        <v>83</v>
      </c>
      <c r="D45" s="8" t="s">
        <v>4</v>
      </c>
      <c r="E45" s="17">
        <v>1</v>
      </c>
      <c r="F45" s="8">
        <v>0.8</v>
      </c>
      <c r="G45" s="8">
        <v>0</v>
      </c>
      <c r="H45" s="8">
        <v>1</v>
      </c>
      <c r="I45" s="8">
        <v>0</v>
      </c>
      <c r="J45" s="8">
        <v>0</v>
      </c>
      <c r="K45" s="8">
        <v>0</v>
      </c>
      <c r="L45" s="8">
        <v>0</v>
      </c>
      <c r="M45" s="8">
        <v>0</v>
      </c>
      <c r="N45" s="8">
        <v>0</v>
      </c>
      <c r="O45" s="8">
        <v>0</v>
      </c>
      <c r="P45" s="8">
        <v>0</v>
      </c>
      <c r="Q45" s="8">
        <v>0</v>
      </c>
      <c r="R45" s="8" t="s">
        <v>76</v>
      </c>
      <c r="S45" s="8">
        <v>1</v>
      </c>
      <c r="T45" s="8">
        <v>0</v>
      </c>
      <c r="U45" s="8">
        <v>0</v>
      </c>
      <c r="V45" s="8">
        <v>1</v>
      </c>
      <c r="W45" s="8">
        <v>0</v>
      </c>
      <c r="X45" s="8">
        <v>0</v>
      </c>
      <c r="Y45" s="8">
        <v>0</v>
      </c>
      <c r="Z45" s="8">
        <v>0</v>
      </c>
      <c r="AA45" s="8">
        <v>0</v>
      </c>
      <c r="AC45" s="18">
        <f>SUM(Tabell13[[#This Row],[Färdiga ST '[År 2025:']]:[Färdiga ST '[År 2032 (el. senare):']]])</f>
        <v>1</v>
      </c>
      <c r="AD45" s="8">
        <f>Tabell13[[#This Row],[Färdiga ST '[År 2025:']]]-(Tabell13[[#This Row],[&gt;68]]+Tabell13[[#This Row],[Förväntade kommande pensionsavgångar '[År 2025:']]])</f>
        <v>-1</v>
      </c>
      <c r="AE45" s="8">
        <f>Tabell13[[#This Row],[Färdiga ST '[År 2026:']]]-Tabell13[[#This Row],[Förväntade kommande pensionsavgångar '[År 2026:']]]</f>
        <v>0</v>
      </c>
      <c r="AF45" s="8">
        <f>Tabell13[[#This Row],[Färdiga ST '[År 2027:']]]-Tabell13[[#This Row],[Förväntade kommande pensionsavgångar '[År 2027:']]]</f>
        <v>1</v>
      </c>
      <c r="AG45" s="8">
        <f>Tabell13[[#This Row],[Färdiga ST '[År 2028:']]]-Tabell13[[#This Row],[Förväntade kommande pensionsavgångar '[År 2028:']]]</f>
        <v>0</v>
      </c>
      <c r="AH45" s="8">
        <f>Tabell13[[#This Row],[Färdiga ST '[År 2029:']]]-Tabell13[[#This Row],[Förväntade kommande pensionsavgångar '[År 2029:']]]</f>
        <v>0</v>
      </c>
      <c r="AI45" s="8">
        <f>Tabell13[[#This Row],[Färdiga ST '[År 2030:']]]-Tabell13[[#This Row],[Förväntade kommande pensionsavgångar '[År 2030:']]]</f>
        <v>0</v>
      </c>
      <c r="AJ45" s="8">
        <f>Tabell13[[#This Row],[Färdiga ST '[År 2031:']]]-Tabell13[[#This Row],[Förväntade kommande pensionsavgångar '[År 2031:']]]</f>
        <v>0</v>
      </c>
      <c r="AK45" s="8">
        <f>Tabell13[[#This Row],[Färdiga ST '[År 2032 (el. senare):']]]-Tabell13[[#This Row],[Förväntade kommande pensionsavgångar '[År 2032:']]]</f>
        <v>0</v>
      </c>
      <c r="AL45" s="8">
        <f>SUM(Tabell13[[#This Row],[Netto färdiga ST minus pensioner 2025]:[Netto färdiga ST minus pensioner 2028]])</f>
        <v>0</v>
      </c>
      <c r="AM45" s="8">
        <f>SUM(Tabell13[[#This Row],[Netto färdiga ST minus pensioner 2025]:[Netto färdiga ST minus pensioner 2032]])</f>
        <v>0</v>
      </c>
    </row>
    <row r="46" spans="1:39" s="8" customFormat="1" x14ac:dyDescent="0.25">
      <c r="A46" s="8" t="s">
        <v>96</v>
      </c>
      <c r="B46" s="8" t="s">
        <v>76</v>
      </c>
      <c r="C46" s="8" t="s">
        <v>127</v>
      </c>
      <c r="D46" s="8" t="s">
        <v>55</v>
      </c>
      <c r="E46" s="17">
        <v>9</v>
      </c>
      <c r="F46" s="8">
        <v>8</v>
      </c>
      <c r="G46" s="8">
        <v>0</v>
      </c>
      <c r="H46" s="8">
        <v>0</v>
      </c>
      <c r="I46" s="8">
        <v>0</v>
      </c>
      <c r="J46" s="8">
        <v>0</v>
      </c>
      <c r="K46" s="8">
        <v>0</v>
      </c>
      <c r="L46" s="8">
        <v>0</v>
      </c>
      <c r="M46" s="8">
        <v>2</v>
      </c>
      <c r="N46" s="8">
        <v>0</v>
      </c>
      <c r="O46" s="8">
        <v>0</v>
      </c>
      <c r="P46" s="8">
        <v>0</v>
      </c>
      <c r="Q46" s="8">
        <v>4</v>
      </c>
      <c r="R46" s="8">
        <v>3</v>
      </c>
      <c r="S46" s="8">
        <v>9</v>
      </c>
      <c r="T46" s="8">
        <v>1</v>
      </c>
      <c r="U46" s="8">
        <v>1</v>
      </c>
      <c r="V46" s="8">
        <v>1</v>
      </c>
      <c r="W46" s="8">
        <v>4</v>
      </c>
      <c r="X46" s="8">
        <v>2</v>
      </c>
      <c r="Y46" s="8">
        <v>0</v>
      </c>
      <c r="Z46" s="8">
        <v>0</v>
      </c>
      <c r="AA46" s="8">
        <v>0</v>
      </c>
      <c r="AC46" s="18">
        <f>SUM(Tabell13[[#This Row],[Färdiga ST '[År 2025:']]:[Färdiga ST '[År 2032 (el. senare):']]])</f>
        <v>9</v>
      </c>
      <c r="AD46" s="8">
        <f>Tabell13[[#This Row],[Färdiga ST '[År 2025:']]]-(Tabell13[[#This Row],[&gt;68]]+Tabell13[[#This Row],[Förväntade kommande pensionsavgångar '[År 2025:']]])</f>
        <v>1</v>
      </c>
      <c r="AE46" s="8">
        <f>Tabell13[[#This Row],[Färdiga ST '[År 2026:']]]-Tabell13[[#This Row],[Förväntade kommande pensionsavgångar '[År 2026:']]]</f>
        <v>1</v>
      </c>
      <c r="AF46" s="8">
        <f>Tabell13[[#This Row],[Färdiga ST '[År 2027:']]]-Tabell13[[#This Row],[Förväntade kommande pensionsavgångar '[År 2027:']]]</f>
        <v>1</v>
      </c>
      <c r="AG46" s="8">
        <f>Tabell13[[#This Row],[Färdiga ST '[År 2028:']]]-Tabell13[[#This Row],[Förväntade kommande pensionsavgångar '[År 2028:']]]</f>
        <v>4</v>
      </c>
      <c r="AH46" s="8">
        <f>Tabell13[[#This Row],[Färdiga ST '[År 2029:']]]-Tabell13[[#This Row],[Förväntade kommande pensionsavgångar '[År 2029:']]]</f>
        <v>2</v>
      </c>
      <c r="AI46" s="8">
        <f>Tabell13[[#This Row],[Färdiga ST '[År 2030:']]]-Tabell13[[#This Row],[Förväntade kommande pensionsavgångar '[År 2030:']]]</f>
        <v>-2</v>
      </c>
      <c r="AJ46" s="8">
        <f>Tabell13[[#This Row],[Färdiga ST '[År 2031:']]]-Tabell13[[#This Row],[Förväntade kommande pensionsavgångar '[År 2031:']]]</f>
        <v>0</v>
      </c>
      <c r="AK46" s="8">
        <f>Tabell13[[#This Row],[Färdiga ST '[År 2032 (el. senare):']]]-Tabell13[[#This Row],[Förväntade kommande pensionsavgångar '[År 2032:']]]</f>
        <v>0</v>
      </c>
      <c r="AL46" s="8">
        <f>SUM(Tabell13[[#This Row],[Netto färdiga ST minus pensioner 2025]:[Netto färdiga ST minus pensioner 2028]])</f>
        <v>7</v>
      </c>
      <c r="AM46" s="8">
        <f>SUM(Tabell13[[#This Row],[Netto färdiga ST minus pensioner 2025]:[Netto färdiga ST minus pensioner 2032]])</f>
        <v>7</v>
      </c>
    </row>
    <row r="47" spans="1:39" s="8" customFormat="1" x14ac:dyDescent="0.25">
      <c r="A47" s="8" t="s">
        <v>111</v>
      </c>
      <c r="C47" s="8" t="s">
        <v>128</v>
      </c>
      <c r="D47" s="8" t="s">
        <v>20</v>
      </c>
      <c r="E47" s="17">
        <v>2</v>
      </c>
      <c r="F47" s="8">
        <v>1.5</v>
      </c>
      <c r="G47" s="8">
        <v>0</v>
      </c>
      <c r="H47" s="8">
        <v>0</v>
      </c>
      <c r="I47" s="8">
        <v>0</v>
      </c>
      <c r="J47" s="8">
        <v>0</v>
      </c>
      <c r="K47" s="8">
        <v>0</v>
      </c>
      <c r="L47" s="8">
        <v>0</v>
      </c>
      <c r="M47" s="8">
        <v>1</v>
      </c>
      <c r="N47" s="8">
        <v>0</v>
      </c>
      <c r="O47" s="8">
        <v>1</v>
      </c>
      <c r="P47" s="8">
        <v>0</v>
      </c>
      <c r="Q47" s="8">
        <v>1</v>
      </c>
      <c r="R47" s="8">
        <v>1</v>
      </c>
      <c r="S47" s="8">
        <v>0</v>
      </c>
      <c r="T47" s="8">
        <v>0</v>
      </c>
      <c r="U47" s="8">
        <v>0</v>
      </c>
      <c r="V47" s="8">
        <v>0</v>
      </c>
      <c r="W47" s="8">
        <v>0</v>
      </c>
      <c r="X47" s="8">
        <v>0</v>
      </c>
      <c r="Y47" s="8">
        <v>0</v>
      </c>
      <c r="Z47" s="8">
        <v>0</v>
      </c>
      <c r="AA47" s="8">
        <v>0</v>
      </c>
      <c r="AC47" s="18">
        <f>SUM(Tabell13[[#This Row],[Färdiga ST '[År 2025:']]:[Färdiga ST '[År 2032 (el. senare):']]])</f>
        <v>0</v>
      </c>
      <c r="AD47" s="8">
        <f>Tabell13[[#This Row],[Färdiga ST '[År 2025:']]]-(Tabell13[[#This Row],[&gt;68]]+Tabell13[[#This Row],[Förväntade kommande pensionsavgångar '[År 2025:']]])</f>
        <v>0</v>
      </c>
      <c r="AE47" s="8">
        <f>Tabell13[[#This Row],[Färdiga ST '[År 2026:']]]-Tabell13[[#This Row],[Förväntade kommande pensionsavgångar '[År 2026:']]]</f>
        <v>0</v>
      </c>
      <c r="AF47" s="8">
        <f>Tabell13[[#This Row],[Färdiga ST '[År 2027:']]]-Tabell13[[#This Row],[Förväntade kommande pensionsavgångar '[År 2027:']]]</f>
        <v>0</v>
      </c>
      <c r="AG47" s="8">
        <f>Tabell13[[#This Row],[Färdiga ST '[År 2028:']]]-Tabell13[[#This Row],[Förväntade kommande pensionsavgångar '[År 2028:']]]</f>
        <v>0</v>
      </c>
      <c r="AH47" s="8">
        <f>Tabell13[[#This Row],[Färdiga ST '[År 2029:']]]-Tabell13[[#This Row],[Förväntade kommande pensionsavgångar '[År 2029:']]]</f>
        <v>0</v>
      </c>
      <c r="AI47" s="8">
        <f>Tabell13[[#This Row],[Färdiga ST '[År 2030:']]]-Tabell13[[#This Row],[Förväntade kommande pensionsavgångar '[År 2030:']]]</f>
        <v>-1</v>
      </c>
      <c r="AJ47" s="8">
        <f>Tabell13[[#This Row],[Färdiga ST '[År 2031:']]]-Tabell13[[#This Row],[Förväntade kommande pensionsavgångar '[År 2031:']]]</f>
        <v>0</v>
      </c>
      <c r="AK47" s="8">
        <f>Tabell13[[#This Row],[Färdiga ST '[År 2032 (el. senare):']]]-Tabell13[[#This Row],[Förväntade kommande pensionsavgångar '[År 2032:']]]</f>
        <v>-1</v>
      </c>
      <c r="AL47" s="8">
        <f>SUM(Tabell13[[#This Row],[Netto färdiga ST minus pensioner 2025]:[Netto färdiga ST minus pensioner 2028]])</f>
        <v>0</v>
      </c>
      <c r="AM47" s="8">
        <f>SUM(Tabell13[[#This Row],[Netto färdiga ST minus pensioner 2025]:[Netto färdiga ST minus pensioner 2032]])</f>
        <v>-2</v>
      </c>
    </row>
    <row r="48" spans="1:39" s="8" customFormat="1" x14ac:dyDescent="0.25">
      <c r="A48" s="8" t="s">
        <v>111</v>
      </c>
      <c r="C48" s="8" t="s">
        <v>129</v>
      </c>
      <c r="D48" s="8" t="s">
        <v>5</v>
      </c>
      <c r="E48" s="17">
        <v>5</v>
      </c>
      <c r="F48" s="8">
        <v>4.5</v>
      </c>
      <c r="G48" s="8">
        <v>0</v>
      </c>
      <c r="H48" s="8">
        <v>0</v>
      </c>
      <c r="I48" s="8">
        <v>0</v>
      </c>
      <c r="J48" s="8">
        <v>0</v>
      </c>
      <c r="K48" s="8">
        <v>0</v>
      </c>
      <c r="L48" s="8">
        <v>2</v>
      </c>
      <c r="M48" s="8">
        <v>0</v>
      </c>
      <c r="N48" s="8">
        <v>1</v>
      </c>
      <c r="O48" s="8">
        <v>0</v>
      </c>
      <c r="P48" s="8">
        <v>0</v>
      </c>
      <c r="Q48" s="8">
        <v>0</v>
      </c>
      <c r="R48" s="8">
        <v>0</v>
      </c>
      <c r="S48" s="8">
        <v>0</v>
      </c>
      <c r="T48" s="8">
        <v>0</v>
      </c>
      <c r="U48" s="8">
        <v>0</v>
      </c>
      <c r="V48" s="8">
        <v>0</v>
      </c>
      <c r="W48" s="8">
        <v>0</v>
      </c>
      <c r="X48" s="8">
        <v>0</v>
      </c>
      <c r="Y48" s="8">
        <v>0</v>
      </c>
      <c r="Z48" s="8">
        <v>0</v>
      </c>
      <c r="AA48" s="8">
        <v>0</v>
      </c>
      <c r="AC48" s="18">
        <f>SUM(Tabell13[[#This Row],[Färdiga ST '[År 2025:']]:[Färdiga ST '[År 2032 (el. senare):']]])</f>
        <v>0</v>
      </c>
      <c r="AD48" s="8">
        <f>Tabell13[[#This Row],[Färdiga ST '[År 2025:']]]-(Tabell13[[#This Row],[&gt;68]]+Tabell13[[#This Row],[Förväntade kommande pensionsavgångar '[År 2025:']]])</f>
        <v>0</v>
      </c>
      <c r="AE48" s="8">
        <f>Tabell13[[#This Row],[Färdiga ST '[År 2026:']]]-Tabell13[[#This Row],[Förväntade kommande pensionsavgångar '[År 2026:']]]</f>
        <v>0</v>
      </c>
      <c r="AF48" s="8">
        <f>Tabell13[[#This Row],[Färdiga ST '[År 2027:']]]-Tabell13[[#This Row],[Förväntade kommande pensionsavgångar '[År 2027:']]]</f>
        <v>0</v>
      </c>
      <c r="AG48" s="8">
        <f>Tabell13[[#This Row],[Färdiga ST '[År 2028:']]]-Tabell13[[#This Row],[Förväntade kommande pensionsavgångar '[År 2028:']]]</f>
        <v>0</v>
      </c>
      <c r="AH48" s="8">
        <f>Tabell13[[#This Row],[Färdiga ST '[År 2029:']]]-Tabell13[[#This Row],[Förväntade kommande pensionsavgångar '[År 2029:']]]</f>
        <v>-2</v>
      </c>
      <c r="AI48" s="8">
        <f>Tabell13[[#This Row],[Färdiga ST '[År 2030:']]]-Tabell13[[#This Row],[Förväntade kommande pensionsavgångar '[År 2030:']]]</f>
        <v>0</v>
      </c>
      <c r="AJ48" s="8">
        <f>Tabell13[[#This Row],[Färdiga ST '[År 2031:']]]-Tabell13[[#This Row],[Förväntade kommande pensionsavgångar '[År 2031:']]]</f>
        <v>-1</v>
      </c>
      <c r="AK48" s="8">
        <f>Tabell13[[#This Row],[Färdiga ST '[År 2032 (el. senare):']]]-Tabell13[[#This Row],[Förväntade kommande pensionsavgångar '[År 2032:']]]</f>
        <v>0</v>
      </c>
      <c r="AL48" s="8">
        <f>SUM(Tabell13[[#This Row],[Netto färdiga ST minus pensioner 2025]:[Netto färdiga ST minus pensioner 2028]])</f>
        <v>0</v>
      </c>
      <c r="AM48" s="8">
        <f>SUM(Tabell13[[#This Row],[Netto färdiga ST minus pensioner 2025]:[Netto färdiga ST minus pensioner 2032]])</f>
        <v>-3</v>
      </c>
    </row>
    <row r="49" spans="1:39" s="8" customFormat="1" x14ac:dyDescent="0.25">
      <c r="A49" s="8" t="s">
        <v>111</v>
      </c>
      <c r="C49" s="8" t="s">
        <v>130</v>
      </c>
      <c r="D49" s="8" t="s">
        <v>5</v>
      </c>
      <c r="E49" s="17">
        <v>5</v>
      </c>
      <c r="F49" s="8">
        <v>3.4</v>
      </c>
      <c r="G49" s="8">
        <v>0</v>
      </c>
      <c r="H49" s="8">
        <v>0</v>
      </c>
      <c r="I49" s="8">
        <v>0</v>
      </c>
      <c r="J49" s="8">
        <v>0</v>
      </c>
      <c r="K49" s="8">
        <v>0</v>
      </c>
      <c r="L49" s="8">
        <v>0</v>
      </c>
      <c r="M49" s="8">
        <v>0</v>
      </c>
      <c r="N49" s="8">
        <v>0</v>
      </c>
      <c r="O49" s="8">
        <v>0</v>
      </c>
      <c r="P49" s="8">
        <v>0</v>
      </c>
      <c r="Q49" s="8">
        <v>1</v>
      </c>
      <c r="R49" s="8">
        <v>1</v>
      </c>
      <c r="S49" s="8">
        <v>1</v>
      </c>
      <c r="T49" s="8">
        <v>1</v>
      </c>
      <c r="U49" s="8">
        <v>0</v>
      </c>
      <c r="V49" s="8">
        <v>0</v>
      </c>
      <c r="W49" s="8">
        <v>0</v>
      </c>
      <c r="X49" s="8">
        <v>0</v>
      </c>
      <c r="Y49" s="8">
        <v>0</v>
      </c>
      <c r="Z49" s="8">
        <v>0</v>
      </c>
      <c r="AA49" s="8">
        <v>0</v>
      </c>
      <c r="AC49" s="18">
        <f>SUM(Tabell13[[#This Row],[Färdiga ST '[År 2025:']]:[Färdiga ST '[År 2032 (el. senare):']]])</f>
        <v>1</v>
      </c>
      <c r="AD49" s="8">
        <f>Tabell13[[#This Row],[Färdiga ST '[År 2025:']]]-(Tabell13[[#This Row],[&gt;68]]+Tabell13[[#This Row],[Förväntade kommande pensionsavgångar '[År 2025:']]])</f>
        <v>1</v>
      </c>
      <c r="AE49" s="8">
        <f>Tabell13[[#This Row],[Färdiga ST '[År 2026:']]]-Tabell13[[#This Row],[Förväntade kommande pensionsavgångar '[År 2026:']]]</f>
        <v>0</v>
      </c>
      <c r="AF49" s="8">
        <f>Tabell13[[#This Row],[Färdiga ST '[År 2027:']]]-Tabell13[[#This Row],[Förväntade kommande pensionsavgångar '[År 2027:']]]</f>
        <v>0</v>
      </c>
      <c r="AG49" s="8">
        <f>Tabell13[[#This Row],[Färdiga ST '[År 2028:']]]-Tabell13[[#This Row],[Förväntade kommande pensionsavgångar '[År 2028:']]]</f>
        <v>0</v>
      </c>
      <c r="AH49" s="8">
        <f>Tabell13[[#This Row],[Färdiga ST '[År 2029:']]]-Tabell13[[#This Row],[Förväntade kommande pensionsavgångar '[År 2029:']]]</f>
        <v>0</v>
      </c>
      <c r="AI49" s="8">
        <f>Tabell13[[#This Row],[Färdiga ST '[År 2030:']]]-Tabell13[[#This Row],[Förväntade kommande pensionsavgångar '[År 2030:']]]</f>
        <v>0</v>
      </c>
      <c r="AJ49" s="8">
        <f>Tabell13[[#This Row],[Färdiga ST '[År 2031:']]]-Tabell13[[#This Row],[Förväntade kommande pensionsavgångar '[År 2031:']]]</f>
        <v>0</v>
      </c>
      <c r="AK49" s="8">
        <f>Tabell13[[#This Row],[Färdiga ST '[År 2032 (el. senare):']]]-Tabell13[[#This Row],[Förväntade kommande pensionsavgångar '[År 2032:']]]</f>
        <v>0</v>
      </c>
      <c r="AL49" s="8">
        <f>SUM(Tabell13[[#This Row],[Netto färdiga ST minus pensioner 2025]:[Netto färdiga ST minus pensioner 2028]])</f>
        <v>1</v>
      </c>
      <c r="AM49" s="8">
        <f>SUM(Tabell13[[#This Row],[Netto färdiga ST minus pensioner 2025]:[Netto färdiga ST minus pensioner 2032]])</f>
        <v>1</v>
      </c>
    </row>
    <row r="50" spans="1:39" s="8" customFormat="1" x14ac:dyDescent="0.25">
      <c r="A50" s="8" t="s">
        <v>111</v>
      </c>
      <c r="C50" s="8" t="s">
        <v>131</v>
      </c>
      <c r="D50" s="8" t="s">
        <v>5</v>
      </c>
      <c r="E50" s="17">
        <v>3</v>
      </c>
      <c r="F50" s="8">
        <v>2.6</v>
      </c>
      <c r="G50" s="8">
        <v>0</v>
      </c>
      <c r="H50" s="8">
        <v>0</v>
      </c>
      <c r="I50" s="8">
        <v>0</v>
      </c>
      <c r="J50" s="8">
        <v>0</v>
      </c>
      <c r="K50" s="8">
        <v>0</v>
      </c>
      <c r="L50" s="8">
        <v>0</v>
      </c>
      <c r="M50" s="8">
        <v>0</v>
      </c>
      <c r="N50" s="8">
        <v>0</v>
      </c>
      <c r="O50" s="8">
        <v>0</v>
      </c>
      <c r="P50" s="8">
        <v>0</v>
      </c>
      <c r="Q50" s="8">
        <v>0</v>
      </c>
      <c r="R50" s="8">
        <v>0</v>
      </c>
      <c r="S50" s="8">
        <v>3</v>
      </c>
      <c r="T50" s="8">
        <v>1</v>
      </c>
      <c r="U50" s="8">
        <v>0</v>
      </c>
      <c r="V50" s="8">
        <v>0</v>
      </c>
      <c r="W50" s="8">
        <v>1</v>
      </c>
      <c r="X50" s="8">
        <v>1</v>
      </c>
      <c r="Y50" s="8">
        <v>0</v>
      </c>
      <c r="Z50" s="8">
        <v>0</v>
      </c>
      <c r="AA50" s="8">
        <v>0</v>
      </c>
      <c r="AC50" s="18">
        <f>SUM(Tabell13[[#This Row],[Färdiga ST '[År 2025:']]:[Färdiga ST '[År 2032 (el. senare):']]])</f>
        <v>3</v>
      </c>
      <c r="AD50" s="8">
        <f>Tabell13[[#This Row],[Färdiga ST '[År 2025:']]]-(Tabell13[[#This Row],[&gt;68]]+Tabell13[[#This Row],[Förväntade kommande pensionsavgångar '[År 2025:']]])</f>
        <v>1</v>
      </c>
      <c r="AE50" s="8">
        <f>Tabell13[[#This Row],[Färdiga ST '[År 2026:']]]-Tabell13[[#This Row],[Förväntade kommande pensionsavgångar '[År 2026:']]]</f>
        <v>0</v>
      </c>
      <c r="AF50" s="8">
        <f>Tabell13[[#This Row],[Färdiga ST '[År 2027:']]]-Tabell13[[#This Row],[Förväntade kommande pensionsavgångar '[År 2027:']]]</f>
        <v>0</v>
      </c>
      <c r="AG50" s="8">
        <f>Tabell13[[#This Row],[Färdiga ST '[År 2028:']]]-Tabell13[[#This Row],[Förväntade kommande pensionsavgångar '[År 2028:']]]</f>
        <v>1</v>
      </c>
      <c r="AH50" s="8">
        <f>Tabell13[[#This Row],[Färdiga ST '[År 2029:']]]-Tabell13[[#This Row],[Förväntade kommande pensionsavgångar '[År 2029:']]]</f>
        <v>1</v>
      </c>
      <c r="AI50" s="8">
        <f>Tabell13[[#This Row],[Färdiga ST '[År 2030:']]]-Tabell13[[#This Row],[Förväntade kommande pensionsavgångar '[År 2030:']]]</f>
        <v>0</v>
      </c>
      <c r="AJ50" s="8">
        <f>Tabell13[[#This Row],[Färdiga ST '[År 2031:']]]-Tabell13[[#This Row],[Förväntade kommande pensionsavgångar '[År 2031:']]]</f>
        <v>0</v>
      </c>
      <c r="AK50" s="8">
        <f>Tabell13[[#This Row],[Färdiga ST '[År 2032 (el. senare):']]]-Tabell13[[#This Row],[Förväntade kommande pensionsavgångar '[År 2032:']]]</f>
        <v>0</v>
      </c>
      <c r="AL50" s="8">
        <f>SUM(Tabell13[[#This Row],[Netto färdiga ST minus pensioner 2025]:[Netto färdiga ST minus pensioner 2028]])</f>
        <v>2</v>
      </c>
      <c r="AM50" s="8">
        <f>SUM(Tabell13[[#This Row],[Netto färdiga ST minus pensioner 2025]:[Netto färdiga ST minus pensioner 2032]])</f>
        <v>3</v>
      </c>
    </row>
    <row r="51" spans="1:39" s="8" customFormat="1" x14ac:dyDescent="0.25">
      <c r="A51" s="8" t="s">
        <v>111</v>
      </c>
      <c r="C51" s="8" t="s">
        <v>132</v>
      </c>
      <c r="D51" s="8" t="s">
        <v>5</v>
      </c>
      <c r="E51" s="17">
        <v>2</v>
      </c>
      <c r="F51" s="8">
        <v>1.8</v>
      </c>
      <c r="G51" s="8">
        <v>0</v>
      </c>
      <c r="H51" s="8">
        <v>0</v>
      </c>
      <c r="I51" s="8">
        <v>0</v>
      </c>
      <c r="J51" s="8">
        <v>0</v>
      </c>
      <c r="K51" s="8">
        <v>0</v>
      </c>
      <c r="L51" s="8">
        <v>0</v>
      </c>
      <c r="M51" s="8">
        <v>0</v>
      </c>
      <c r="N51" s="8">
        <v>0</v>
      </c>
      <c r="O51" s="8">
        <v>0</v>
      </c>
      <c r="P51" s="8">
        <v>0</v>
      </c>
      <c r="Q51" s="8">
        <v>1</v>
      </c>
      <c r="R51" s="8">
        <v>1</v>
      </c>
      <c r="S51" s="8">
        <v>0</v>
      </c>
      <c r="T51" s="8">
        <v>0</v>
      </c>
      <c r="U51" s="8">
        <v>0</v>
      </c>
      <c r="V51" s="8">
        <v>0</v>
      </c>
      <c r="W51" s="8">
        <v>0</v>
      </c>
      <c r="X51" s="8">
        <v>0</v>
      </c>
      <c r="Y51" s="8">
        <v>0</v>
      </c>
      <c r="Z51" s="8">
        <v>0</v>
      </c>
      <c r="AA51" s="8">
        <v>0</v>
      </c>
      <c r="AC51" s="18">
        <f>SUM(Tabell13[[#This Row],[Färdiga ST '[År 2025:']]:[Färdiga ST '[År 2032 (el. senare):']]])</f>
        <v>0</v>
      </c>
      <c r="AD51" s="8">
        <f>Tabell13[[#This Row],[Färdiga ST '[År 2025:']]]-(Tabell13[[#This Row],[&gt;68]]+Tabell13[[#This Row],[Förväntade kommande pensionsavgångar '[År 2025:']]])</f>
        <v>0</v>
      </c>
      <c r="AE51" s="8">
        <f>Tabell13[[#This Row],[Färdiga ST '[År 2026:']]]-Tabell13[[#This Row],[Förväntade kommande pensionsavgångar '[År 2026:']]]</f>
        <v>0</v>
      </c>
      <c r="AF51" s="8">
        <f>Tabell13[[#This Row],[Färdiga ST '[År 2027:']]]-Tabell13[[#This Row],[Förväntade kommande pensionsavgångar '[År 2027:']]]</f>
        <v>0</v>
      </c>
      <c r="AG51" s="8">
        <f>Tabell13[[#This Row],[Färdiga ST '[År 2028:']]]-Tabell13[[#This Row],[Förväntade kommande pensionsavgångar '[År 2028:']]]</f>
        <v>0</v>
      </c>
      <c r="AH51" s="8">
        <f>Tabell13[[#This Row],[Färdiga ST '[År 2029:']]]-Tabell13[[#This Row],[Förväntade kommande pensionsavgångar '[År 2029:']]]</f>
        <v>0</v>
      </c>
      <c r="AI51" s="8">
        <f>Tabell13[[#This Row],[Färdiga ST '[År 2030:']]]-Tabell13[[#This Row],[Förväntade kommande pensionsavgångar '[År 2030:']]]</f>
        <v>0</v>
      </c>
      <c r="AJ51" s="8">
        <f>Tabell13[[#This Row],[Färdiga ST '[År 2031:']]]-Tabell13[[#This Row],[Förväntade kommande pensionsavgångar '[År 2031:']]]</f>
        <v>0</v>
      </c>
      <c r="AK51" s="8">
        <f>Tabell13[[#This Row],[Färdiga ST '[År 2032 (el. senare):']]]-Tabell13[[#This Row],[Förväntade kommande pensionsavgångar '[År 2032:']]]</f>
        <v>0</v>
      </c>
      <c r="AL51" s="8">
        <f>SUM(Tabell13[[#This Row],[Netto färdiga ST minus pensioner 2025]:[Netto färdiga ST minus pensioner 2028]])</f>
        <v>0</v>
      </c>
      <c r="AM51" s="8">
        <f>SUM(Tabell13[[#This Row],[Netto färdiga ST minus pensioner 2025]:[Netto färdiga ST minus pensioner 2032]])</f>
        <v>0</v>
      </c>
    </row>
    <row r="52" spans="1:39" s="8" customFormat="1" x14ac:dyDescent="0.25">
      <c r="A52" s="8" t="s">
        <v>111</v>
      </c>
      <c r="C52" s="8" t="s">
        <v>133</v>
      </c>
      <c r="D52" s="8" t="s">
        <v>5</v>
      </c>
      <c r="E52" s="17">
        <v>0</v>
      </c>
      <c r="F52" s="8">
        <v>0</v>
      </c>
      <c r="G52" s="8">
        <v>0</v>
      </c>
      <c r="H52" s="8">
        <v>0</v>
      </c>
      <c r="I52" s="8">
        <v>0</v>
      </c>
      <c r="J52" s="8">
        <v>0</v>
      </c>
      <c r="K52" s="8">
        <v>0</v>
      </c>
      <c r="L52" s="8">
        <v>0</v>
      </c>
      <c r="M52" s="8">
        <v>0</v>
      </c>
      <c r="N52" s="8">
        <v>0</v>
      </c>
      <c r="O52" s="8">
        <v>0</v>
      </c>
      <c r="P52" s="8">
        <v>0</v>
      </c>
      <c r="Q52" s="8">
        <v>4</v>
      </c>
      <c r="R52" s="8">
        <v>3.6</v>
      </c>
      <c r="S52" s="8">
        <v>0</v>
      </c>
      <c r="T52" s="8">
        <v>0</v>
      </c>
      <c r="U52" s="8">
        <v>0</v>
      </c>
      <c r="V52" s="8">
        <v>0</v>
      </c>
      <c r="W52" s="8">
        <v>0</v>
      </c>
      <c r="X52" s="8">
        <v>0</v>
      </c>
      <c r="Y52" s="8">
        <v>0</v>
      </c>
      <c r="Z52" s="8">
        <v>0</v>
      </c>
      <c r="AA52" s="8">
        <v>0</v>
      </c>
      <c r="AC52" s="18">
        <f>SUM(Tabell13[[#This Row],[Färdiga ST '[År 2025:']]:[Färdiga ST '[År 2032 (el. senare):']]])</f>
        <v>0</v>
      </c>
      <c r="AD52" s="8">
        <f>Tabell13[[#This Row],[Färdiga ST '[År 2025:']]]-(Tabell13[[#This Row],[&gt;68]]+Tabell13[[#This Row],[Förväntade kommande pensionsavgångar '[År 2025:']]])</f>
        <v>0</v>
      </c>
      <c r="AE52" s="8">
        <f>Tabell13[[#This Row],[Färdiga ST '[År 2026:']]]-Tabell13[[#This Row],[Förväntade kommande pensionsavgångar '[År 2026:']]]</f>
        <v>0</v>
      </c>
      <c r="AF52" s="8">
        <f>Tabell13[[#This Row],[Färdiga ST '[År 2027:']]]-Tabell13[[#This Row],[Förväntade kommande pensionsavgångar '[År 2027:']]]</f>
        <v>0</v>
      </c>
      <c r="AG52" s="8">
        <f>Tabell13[[#This Row],[Färdiga ST '[År 2028:']]]-Tabell13[[#This Row],[Förväntade kommande pensionsavgångar '[År 2028:']]]</f>
        <v>0</v>
      </c>
      <c r="AH52" s="8">
        <f>Tabell13[[#This Row],[Färdiga ST '[År 2029:']]]-Tabell13[[#This Row],[Förväntade kommande pensionsavgångar '[År 2029:']]]</f>
        <v>0</v>
      </c>
      <c r="AI52" s="8">
        <f>Tabell13[[#This Row],[Färdiga ST '[År 2030:']]]-Tabell13[[#This Row],[Förväntade kommande pensionsavgångar '[År 2030:']]]</f>
        <v>0</v>
      </c>
      <c r="AJ52" s="8">
        <f>Tabell13[[#This Row],[Färdiga ST '[År 2031:']]]-Tabell13[[#This Row],[Förväntade kommande pensionsavgångar '[År 2031:']]]</f>
        <v>0</v>
      </c>
      <c r="AK52" s="8">
        <f>Tabell13[[#This Row],[Färdiga ST '[År 2032 (el. senare):']]]-Tabell13[[#This Row],[Förväntade kommande pensionsavgångar '[År 2032:']]]</f>
        <v>0</v>
      </c>
      <c r="AL52" s="8">
        <f>SUM(Tabell13[[#This Row],[Netto färdiga ST minus pensioner 2025]:[Netto färdiga ST minus pensioner 2028]])</f>
        <v>0</v>
      </c>
      <c r="AM52" s="8">
        <f>SUM(Tabell13[[#This Row],[Netto färdiga ST minus pensioner 2025]:[Netto färdiga ST minus pensioner 2032]])</f>
        <v>0</v>
      </c>
    </row>
    <row r="53" spans="1:39" s="8" customFormat="1" x14ac:dyDescent="0.25">
      <c r="A53" s="8" t="s">
        <v>111</v>
      </c>
      <c r="C53" s="8" t="s">
        <v>134</v>
      </c>
      <c r="D53" s="8" t="s">
        <v>20</v>
      </c>
      <c r="E53" s="17">
        <v>1</v>
      </c>
      <c r="F53" s="8">
        <v>1</v>
      </c>
      <c r="G53" s="8">
        <v>0</v>
      </c>
      <c r="H53" s="8">
        <v>0</v>
      </c>
      <c r="I53" s="8">
        <v>0</v>
      </c>
      <c r="J53" s="8">
        <v>0</v>
      </c>
      <c r="K53" s="8">
        <v>0</v>
      </c>
      <c r="L53" s="8">
        <v>0</v>
      </c>
      <c r="M53" s="8">
        <v>0</v>
      </c>
      <c r="N53" s="8">
        <v>0</v>
      </c>
      <c r="O53" s="8">
        <v>0</v>
      </c>
      <c r="P53" s="8">
        <v>1</v>
      </c>
      <c r="Q53" s="8">
        <v>0</v>
      </c>
      <c r="R53" s="8" t="s">
        <v>76</v>
      </c>
      <c r="S53" s="8">
        <v>0</v>
      </c>
      <c r="T53" s="8">
        <v>0</v>
      </c>
      <c r="U53" s="8">
        <v>0</v>
      </c>
      <c r="V53" s="8">
        <v>0</v>
      </c>
      <c r="W53" s="8">
        <v>0</v>
      </c>
      <c r="X53" s="8">
        <v>0</v>
      </c>
      <c r="Y53" s="8">
        <v>0</v>
      </c>
      <c r="Z53" s="8">
        <v>0</v>
      </c>
      <c r="AA53" s="8">
        <v>0</v>
      </c>
      <c r="AC53" s="18">
        <f>SUM(Tabell13[[#This Row],[Färdiga ST '[År 2025:']]:[Färdiga ST '[År 2032 (el. senare):']]])</f>
        <v>0</v>
      </c>
      <c r="AD53" s="8">
        <f>Tabell13[[#This Row],[Färdiga ST '[År 2025:']]]-(Tabell13[[#This Row],[&gt;68]]+Tabell13[[#This Row],[Förväntade kommande pensionsavgångar '[År 2025:']]])</f>
        <v>0</v>
      </c>
      <c r="AE53" s="8">
        <f>Tabell13[[#This Row],[Färdiga ST '[År 2026:']]]-Tabell13[[#This Row],[Förväntade kommande pensionsavgångar '[År 2026:']]]</f>
        <v>0</v>
      </c>
      <c r="AF53" s="8">
        <f>Tabell13[[#This Row],[Färdiga ST '[År 2027:']]]-Tabell13[[#This Row],[Förväntade kommande pensionsavgångar '[År 2027:']]]</f>
        <v>0</v>
      </c>
      <c r="AG53" s="8">
        <f>Tabell13[[#This Row],[Färdiga ST '[År 2028:']]]-Tabell13[[#This Row],[Förväntade kommande pensionsavgångar '[År 2028:']]]</f>
        <v>0</v>
      </c>
      <c r="AH53" s="8">
        <f>Tabell13[[#This Row],[Färdiga ST '[År 2029:']]]-Tabell13[[#This Row],[Förväntade kommande pensionsavgångar '[År 2029:']]]</f>
        <v>0</v>
      </c>
      <c r="AI53" s="8">
        <f>Tabell13[[#This Row],[Färdiga ST '[År 2030:']]]-Tabell13[[#This Row],[Förväntade kommande pensionsavgångar '[År 2030:']]]</f>
        <v>0</v>
      </c>
      <c r="AJ53" s="8">
        <f>Tabell13[[#This Row],[Färdiga ST '[År 2031:']]]-Tabell13[[#This Row],[Förväntade kommande pensionsavgångar '[År 2031:']]]</f>
        <v>0</v>
      </c>
      <c r="AK53" s="8">
        <f>Tabell13[[#This Row],[Färdiga ST '[År 2032 (el. senare):']]]-Tabell13[[#This Row],[Förväntade kommande pensionsavgångar '[År 2032:']]]</f>
        <v>0</v>
      </c>
      <c r="AL53" s="8">
        <f>SUM(Tabell13[[#This Row],[Netto färdiga ST minus pensioner 2025]:[Netto färdiga ST minus pensioner 2028]])</f>
        <v>0</v>
      </c>
      <c r="AM53" s="8">
        <f>SUM(Tabell13[[#This Row],[Netto färdiga ST minus pensioner 2025]:[Netto färdiga ST minus pensioner 2032]])</f>
        <v>0</v>
      </c>
    </row>
    <row r="54" spans="1:39" s="8" customFormat="1" x14ac:dyDescent="0.25">
      <c r="A54" s="8" t="s">
        <v>111</v>
      </c>
      <c r="C54" s="8" t="s">
        <v>135</v>
      </c>
      <c r="D54" s="8" t="s">
        <v>5</v>
      </c>
      <c r="E54" s="17">
        <v>5</v>
      </c>
      <c r="F54" s="8">
        <v>3.65</v>
      </c>
      <c r="G54" s="8">
        <v>0</v>
      </c>
      <c r="H54" s="8">
        <v>0</v>
      </c>
      <c r="I54" s="8">
        <v>1</v>
      </c>
      <c r="J54" s="8">
        <v>0</v>
      </c>
      <c r="K54" s="8">
        <v>0</v>
      </c>
      <c r="L54" s="8">
        <v>0</v>
      </c>
      <c r="M54" s="8">
        <v>0</v>
      </c>
      <c r="N54" s="8">
        <v>0</v>
      </c>
      <c r="O54" s="8">
        <v>0</v>
      </c>
      <c r="P54" s="8">
        <v>1</v>
      </c>
      <c r="Q54" s="8">
        <v>4</v>
      </c>
      <c r="R54" s="8">
        <v>2.85</v>
      </c>
      <c r="S54" s="8">
        <v>1</v>
      </c>
      <c r="T54" s="8">
        <v>1</v>
      </c>
      <c r="U54" s="8">
        <v>0</v>
      </c>
      <c r="V54" s="8">
        <v>0</v>
      </c>
      <c r="W54" s="8">
        <v>0</v>
      </c>
      <c r="X54" s="8">
        <v>0</v>
      </c>
      <c r="Y54" s="8">
        <v>0</v>
      </c>
      <c r="Z54" s="8">
        <v>0</v>
      </c>
      <c r="AA54" s="8">
        <v>0</v>
      </c>
      <c r="AC54" s="18">
        <f>SUM(Tabell13[[#This Row],[Färdiga ST '[År 2025:']]:[Färdiga ST '[År 2032 (el. senare):']]])</f>
        <v>1</v>
      </c>
      <c r="AD54" s="8">
        <f>Tabell13[[#This Row],[Färdiga ST '[År 2025:']]]-(Tabell13[[#This Row],[&gt;68]]+Tabell13[[#This Row],[Förväntade kommande pensionsavgångar '[År 2025:']]])</f>
        <v>1</v>
      </c>
      <c r="AE54" s="8">
        <f>Tabell13[[#This Row],[Färdiga ST '[År 2026:']]]-Tabell13[[#This Row],[Förväntade kommande pensionsavgångar '[År 2026:']]]</f>
        <v>-1</v>
      </c>
      <c r="AF54" s="8">
        <f>Tabell13[[#This Row],[Färdiga ST '[År 2027:']]]-Tabell13[[#This Row],[Förväntade kommande pensionsavgångar '[År 2027:']]]</f>
        <v>0</v>
      </c>
      <c r="AG54" s="8">
        <f>Tabell13[[#This Row],[Färdiga ST '[År 2028:']]]-Tabell13[[#This Row],[Förväntade kommande pensionsavgångar '[År 2028:']]]</f>
        <v>0</v>
      </c>
      <c r="AH54" s="8">
        <f>Tabell13[[#This Row],[Färdiga ST '[År 2029:']]]-Tabell13[[#This Row],[Förväntade kommande pensionsavgångar '[År 2029:']]]</f>
        <v>0</v>
      </c>
      <c r="AI54" s="8">
        <f>Tabell13[[#This Row],[Färdiga ST '[År 2030:']]]-Tabell13[[#This Row],[Förväntade kommande pensionsavgångar '[År 2030:']]]</f>
        <v>0</v>
      </c>
      <c r="AJ54" s="8">
        <f>Tabell13[[#This Row],[Färdiga ST '[År 2031:']]]-Tabell13[[#This Row],[Förväntade kommande pensionsavgångar '[År 2031:']]]</f>
        <v>0</v>
      </c>
      <c r="AK54" s="8">
        <f>Tabell13[[#This Row],[Färdiga ST '[År 2032 (el. senare):']]]-Tabell13[[#This Row],[Förväntade kommande pensionsavgångar '[År 2032:']]]</f>
        <v>0</v>
      </c>
      <c r="AL54" s="8">
        <f>SUM(Tabell13[[#This Row],[Netto färdiga ST minus pensioner 2025]:[Netto färdiga ST minus pensioner 2028]])</f>
        <v>0</v>
      </c>
      <c r="AM54" s="8">
        <f>SUM(Tabell13[[#This Row],[Netto färdiga ST minus pensioner 2025]:[Netto färdiga ST minus pensioner 2032]])</f>
        <v>0</v>
      </c>
    </row>
    <row r="55" spans="1:39" s="8" customFormat="1" x14ac:dyDescent="0.25">
      <c r="A55" s="8" t="s">
        <v>111</v>
      </c>
      <c r="C55" s="8" t="s">
        <v>136</v>
      </c>
      <c r="D55" s="8" t="s">
        <v>55</v>
      </c>
      <c r="E55" s="17">
        <v>0</v>
      </c>
      <c r="F55" s="8" t="s">
        <v>76</v>
      </c>
      <c r="G55" s="8">
        <v>0</v>
      </c>
      <c r="H55" s="8">
        <v>0</v>
      </c>
      <c r="I55" s="8">
        <v>0</v>
      </c>
      <c r="J55" s="8">
        <v>0</v>
      </c>
      <c r="K55" s="8">
        <v>0</v>
      </c>
      <c r="L55" s="8">
        <v>0</v>
      </c>
      <c r="M55" s="8">
        <v>0</v>
      </c>
      <c r="N55" s="8">
        <v>0</v>
      </c>
      <c r="O55" s="8">
        <v>0</v>
      </c>
      <c r="P55" s="8">
        <v>0</v>
      </c>
      <c r="Q55" s="8">
        <v>4</v>
      </c>
      <c r="R55" s="8">
        <v>4</v>
      </c>
      <c r="S55" s="8">
        <v>0</v>
      </c>
      <c r="T55" s="8">
        <v>0</v>
      </c>
      <c r="U55" s="8">
        <v>0</v>
      </c>
      <c r="V55" s="8">
        <v>0</v>
      </c>
      <c r="W55" s="8">
        <v>0</v>
      </c>
      <c r="X55" s="8">
        <v>0</v>
      </c>
      <c r="Y55" s="8">
        <v>0</v>
      </c>
      <c r="Z55" s="8">
        <v>0</v>
      </c>
      <c r="AA55" s="8">
        <v>0</v>
      </c>
      <c r="AC55" s="18">
        <f>SUM(Tabell13[[#This Row],[Färdiga ST '[År 2025:']]:[Färdiga ST '[År 2032 (el. senare):']]])</f>
        <v>0</v>
      </c>
      <c r="AD55" s="8">
        <f>Tabell13[[#This Row],[Färdiga ST '[År 2025:']]]-(Tabell13[[#This Row],[&gt;68]]+Tabell13[[#This Row],[Förväntade kommande pensionsavgångar '[År 2025:']]])</f>
        <v>0</v>
      </c>
      <c r="AE55" s="8">
        <f>Tabell13[[#This Row],[Färdiga ST '[År 2026:']]]-Tabell13[[#This Row],[Förväntade kommande pensionsavgångar '[År 2026:']]]</f>
        <v>0</v>
      </c>
      <c r="AF55" s="8">
        <f>Tabell13[[#This Row],[Färdiga ST '[År 2027:']]]-Tabell13[[#This Row],[Förväntade kommande pensionsavgångar '[År 2027:']]]</f>
        <v>0</v>
      </c>
      <c r="AG55" s="8">
        <f>Tabell13[[#This Row],[Färdiga ST '[År 2028:']]]-Tabell13[[#This Row],[Förväntade kommande pensionsavgångar '[År 2028:']]]</f>
        <v>0</v>
      </c>
      <c r="AH55" s="8">
        <f>Tabell13[[#This Row],[Färdiga ST '[År 2029:']]]-Tabell13[[#This Row],[Förväntade kommande pensionsavgångar '[År 2029:']]]</f>
        <v>0</v>
      </c>
      <c r="AI55" s="8">
        <f>Tabell13[[#This Row],[Färdiga ST '[År 2030:']]]-Tabell13[[#This Row],[Förväntade kommande pensionsavgångar '[År 2030:']]]</f>
        <v>0</v>
      </c>
      <c r="AJ55" s="8">
        <f>Tabell13[[#This Row],[Färdiga ST '[År 2031:']]]-Tabell13[[#This Row],[Förväntade kommande pensionsavgångar '[År 2031:']]]</f>
        <v>0</v>
      </c>
      <c r="AK55" s="8">
        <f>Tabell13[[#This Row],[Färdiga ST '[År 2032 (el. senare):']]]-Tabell13[[#This Row],[Förväntade kommande pensionsavgångar '[År 2032:']]]</f>
        <v>0</v>
      </c>
      <c r="AL55" s="8">
        <f>SUM(Tabell13[[#This Row],[Netto färdiga ST minus pensioner 2025]:[Netto färdiga ST minus pensioner 2028]])</f>
        <v>0</v>
      </c>
      <c r="AM55" s="8">
        <f>SUM(Tabell13[[#This Row],[Netto färdiga ST minus pensioner 2025]:[Netto färdiga ST minus pensioner 2032]])</f>
        <v>0</v>
      </c>
    </row>
    <row r="56" spans="1:39" s="8" customFormat="1" x14ac:dyDescent="0.25">
      <c r="A56" s="8" t="s">
        <v>111</v>
      </c>
      <c r="C56" s="8" t="s">
        <v>137</v>
      </c>
      <c r="D56" s="8" t="s">
        <v>5</v>
      </c>
      <c r="E56" s="17">
        <v>2</v>
      </c>
      <c r="F56" s="8">
        <v>2</v>
      </c>
      <c r="G56" s="8">
        <v>0</v>
      </c>
      <c r="H56" s="8">
        <v>0</v>
      </c>
      <c r="I56" s="8">
        <v>0</v>
      </c>
      <c r="J56" s="8">
        <v>0</v>
      </c>
      <c r="K56" s="8">
        <v>0</v>
      </c>
      <c r="L56" s="8">
        <v>0</v>
      </c>
      <c r="M56" s="8">
        <v>0</v>
      </c>
      <c r="N56" s="8">
        <v>0</v>
      </c>
      <c r="O56" s="8">
        <v>0</v>
      </c>
      <c r="P56" s="8">
        <v>0</v>
      </c>
      <c r="Q56" s="8">
        <v>5</v>
      </c>
      <c r="R56" s="8">
        <v>5</v>
      </c>
      <c r="S56" s="8">
        <v>1</v>
      </c>
      <c r="T56" s="8">
        <v>0</v>
      </c>
      <c r="U56" s="8">
        <v>0</v>
      </c>
      <c r="V56" s="8">
        <v>1</v>
      </c>
      <c r="W56" s="8">
        <v>0</v>
      </c>
      <c r="X56" s="8">
        <v>0</v>
      </c>
      <c r="Y56" s="8">
        <v>0</v>
      </c>
      <c r="Z56" s="8">
        <v>0</v>
      </c>
      <c r="AA56" s="8">
        <v>0</v>
      </c>
      <c r="AC56" s="18">
        <f>SUM(Tabell13[[#This Row],[Färdiga ST '[År 2025:']]:[Färdiga ST '[År 2032 (el. senare):']]])</f>
        <v>1</v>
      </c>
      <c r="AD56" s="8">
        <f>Tabell13[[#This Row],[Färdiga ST '[År 2025:']]]-(Tabell13[[#This Row],[&gt;68]]+Tabell13[[#This Row],[Förväntade kommande pensionsavgångar '[År 2025:']]])</f>
        <v>0</v>
      </c>
      <c r="AE56" s="8">
        <f>Tabell13[[#This Row],[Färdiga ST '[År 2026:']]]-Tabell13[[#This Row],[Förväntade kommande pensionsavgångar '[År 2026:']]]</f>
        <v>0</v>
      </c>
      <c r="AF56" s="8">
        <f>Tabell13[[#This Row],[Färdiga ST '[År 2027:']]]-Tabell13[[#This Row],[Förväntade kommande pensionsavgångar '[År 2027:']]]</f>
        <v>1</v>
      </c>
      <c r="AG56" s="8">
        <f>Tabell13[[#This Row],[Färdiga ST '[År 2028:']]]-Tabell13[[#This Row],[Förväntade kommande pensionsavgångar '[År 2028:']]]</f>
        <v>0</v>
      </c>
      <c r="AH56" s="8">
        <f>Tabell13[[#This Row],[Färdiga ST '[År 2029:']]]-Tabell13[[#This Row],[Förväntade kommande pensionsavgångar '[År 2029:']]]</f>
        <v>0</v>
      </c>
      <c r="AI56" s="8">
        <f>Tabell13[[#This Row],[Färdiga ST '[År 2030:']]]-Tabell13[[#This Row],[Förväntade kommande pensionsavgångar '[År 2030:']]]</f>
        <v>0</v>
      </c>
      <c r="AJ56" s="8">
        <f>Tabell13[[#This Row],[Färdiga ST '[År 2031:']]]-Tabell13[[#This Row],[Förväntade kommande pensionsavgångar '[År 2031:']]]</f>
        <v>0</v>
      </c>
      <c r="AK56" s="8">
        <f>Tabell13[[#This Row],[Färdiga ST '[År 2032 (el. senare):']]]-Tabell13[[#This Row],[Förväntade kommande pensionsavgångar '[År 2032:']]]</f>
        <v>0</v>
      </c>
      <c r="AL56" s="8">
        <f>SUM(Tabell13[[#This Row],[Netto färdiga ST minus pensioner 2025]:[Netto färdiga ST minus pensioner 2028]])</f>
        <v>1</v>
      </c>
      <c r="AM56" s="8">
        <f>SUM(Tabell13[[#This Row],[Netto färdiga ST minus pensioner 2025]:[Netto färdiga ST minus pensioner 2032]])</f>
        <v>1</v>
      </c>
    </row>
    <row r="57" spans="1:39" s="8" customFormat="1" x14ac:dyDescent="0.25">
      <c r="A57" s="8" t="s">
        <v>111</v>
      </c>
      <c r="C57" s="8" t="s">
        <v>138</v>
      </c>
      <c r="D57" s="8" t="s">
        <v>55</v>
      </c>
      <c r="E57" s="17">
        <v>1</v>
      </c>
      <c r="F57" s="8">
        <v>0.8</v>
      </c>
      <c r="G57" s="8">
        <v>0</v>
      </c>
      <c r="H57" s="8">
        <v>0</v>
      </c>
      <c r="I57" s="8">
        <v>0</v>
      </c>
      <c r="J57" s="8">
        <v>0</v>
      </c>
      <c r="K57" s="8">
        <v>0</v>
      </c>
      <c r="L57" s="8">
        <v>0</v>
      </c>
      <c r="M57" s="8">
        <v>0</v>
      </c>
      <c r="N57" s="8">
        <v>0</v>
      </c>
      <c r="O57" s="8">
        <v>0</v>
      </c>
      <c r="P57" s="8">
        <v>0</v>
      </c>
      <c r="Q57" s="8">
        <v>2</v>
      </c>
      <c r="R57" s="8">
        <v>2</v>
      </c>
      <c r="S57" s="8">
        <v>0</v>
      </c>
      <c r="T57" s="8">
        <v>0</v>
      </c>
      <c r="U57" s="8">
        <v>0</v>
      </c>
      <c r="V57" s="8">
        <v>0</v>
      </c>
      <c r="W57" s="8">
        <v>0</v>
      </c>
      <c r="X57" s="8">
        <v>0</v>
      </c>
      <c r="Y57" s="8">
        <v>0</v>
      </c>
      <c r="Z57" s="8">
        <v>0</v>
      </c>
      <c r="AA57" s="8">
        <v>0</v>
      </c>
      <c r="AC57" s="18">
        <f>SUM(Tabell13[[#This Row],[Färdiga ST '[År 2025:']]:[Färdiga ST '[År 2032 (el. senare):']]])</f>
        <v>0</v>
      </c>
      <c r="AD57" s="8">
        <f>Tabell13[[#This Row],[Färdiga ST '[År 2025:']]]-(Tabell13[[#This Row],[&gt;68]]+Tabell13[[#This Row],[Förväntade kommande pensionsavgångar '[År 2025:']]])</f>
        <v>0</v>
      </c>
      <c r="AE57" s="8">
        <f>Tabell13[[#This Row],[Färdiga ST '[År 2026:']]]-Tabell13[[#This Row],[Förväntade kommande pensionsavgångar '[År 2026:']]]</f>
        <v>0</v>
      </c>
      <c r="AF57" s="8">
        <f>Tabell13[[#This Row],[Färdiga ST '[År 2027:']]]-Tabell13[[#This Row],[Förväntade kommande pensionsavgångar '[År 2027:']]]</f>
        <v>0</v>
      </c>
      <c r="AG57" s="8">
        <f>Tabell13[[#This Row],[Färdiga ST '[År 2028:']]]-Tabell13[[#This Row],[Förväntade kommande pensionsavgångar '[År 2028:']]]</f>
        <v>0</v>
      </c>
      <c r="AH57" s="8">
        <f>Tabell13[[#This Row],[Färdiga ST '[År 2029:']]]-Tabell13[[#This Row],[Förväntade kommande pensionsavgångar '[År 2029:']]]</f>
        <v>0</v>
      </c>
      <c r="AI57" s="8">
        <f>Tabell13[[#This Row],[Färdiga ST '[År 2030:']]]-Tabell13[[#This Row],[Förväntade kommande pensionsavgångar '[År 2030:']]]</f>
        <v>0</v>
      </c>
      <c r="AJ57" s="8">
        <f>Tabell13[[#This Row],[Färdiga ST '[År 2031:']]]-Tabell13[[#This Row],[Förväntade kommande pensionsavgångar '[År 2031:']]]</f>
        <v>0</v>
      </c>
      <c r="AK57" s="8">
        <f>Tabell13[[#This Row],[Färdiga ST '[År 2032 (el. senare):']]]-Tabell13[[#This Row],[Förväntade kommande pensionsavgångar '[År 2032:']]]</f>
        <v>0</v>
      </c>
      <c r="AL57" s="8">
        <f>SUM(Tabell13[[#This Row],[Netto färdiga ST minus pensioner 2025]:[Netto färdiga ST minus pensioner 2028]])</f>
        <v>0</v>
      </c>
      <c r="AM57" s="8">
        <f>SUM(Tabell13[[#This Row],[Netto färdiga ST minus pensioner 2025]:[Netto färdiga ST minus pensioner 2032]])</f>
        <v>0</v>
      </c>
    </row>
    <row r="58" spans="1:39" s="8" customFormat="1" x14ac:dyDescent="0.25">
      <c r="A58" s="8" t="s">
        <v>111</v>
      </c>
      <c r="C58" s="8" t="s">
        <v>139</v>
      </c>
      <c r="D58" s="8" t="s">
        <v>5</v>
      </c>
      <c r="E58" s="17">
        <v>2</v>
      </c>
      <c r="F58" s="8">
        <v>1.8</v>
      </c>
      <c r="G58" s="8">
        <v>0</v>
      </c>
      <c r="H58" s="8">
        <v>0</v>
      </c>
      <c r="I58" s="8">
        <v>0</v>
      </c>
      <c r="J58" s="8">
        <v>0</v>
      </c>
      <c r="K58" s="8">
        <v>0</v>
      </c>
      <c r="L58" s="8">
        <v>0</v>
      </c>
      <c r="M58" s="8">
        <v>0</v>
      </c>
      <c r="N58" s="8">
        <v>0</v>
      </c>
      <c r="O58" s="8">
        <v>1</v>
      </c>
      <c r="P58" s="8">
        <v>1</v>
      </c>
      <c r="Q58" s="8">
        <v>1</v>
      </c>
      <c r="R58" s="8" t="s">
        <v>76</v>
      </c>
      <c r="S58" s="8">
        <v>2</v>
      </c>
      <c r="T58" s="8">
        <v>0</v>
      </c>
      <c r="U58" s="8">
        <v>1</v>
      </c>
      <c r="V58" s="8">
        <v>0</v>
      </c>
      <c r="W58" s="8">
        <v>0</v>
      </c>
      <c r="X58" s="8">
        <v>0</v>
      </c>
      <c r="Y58" s="8">
        <v>0</v>
      </c>
      <c r="Z58" s="8">
        <v>1</v>
      </c>
      <c r="AA58" s="8">
        <v>0</v>
      </c>
      <c r="AC58" s="18">
        <f>SUM(Tabell13[[#This Row],[Färdiga ST '[År 2025:']]:[Färdiga ST '[År 2032 (el. senare):']]])</f>
        <v>2</v>
      </c>
      <c r="AD58" s="8">
        <f>Tabell13[[#This Row],[Färdiga ST '[År 2025:']]]-(Tabell13[[#This Row],[&gt;68]]+Tabell13[[#This Row],[Förväntade kommande pensionsavgångar '[År 2025:']]])</f>
        <v>0</v>
      </c>
      <c r="AE58" s="8">
        <f>Tabell13[[#This Row],[Färdiga ST '[År 2026:']]]-Tabell13[[#This Row],[Förväntade kommande pensionsavgångar '[År 2026:']]]</f>
        <v>1</v>
      </c>
      <c r="AF58" s="8">
        <f>Tabell13[[#This Row],[Färdiga ST '[År 2027:']]]-Tabell13[[#This Row],[Förväntade kommande pensionsavgångar '[År 2027:']]]</f>
        <v>0</v>
      </c>
      <c r="AG58" s="8">
        <f>Tabell13[[#This Row],[Färdiga ST '[År 2028:']]]-Tabell13[[#This Row],[Förväntade kommande pensionsavgångar '[År 2028:']]]</f>
        <v>0</v>
      </c>
      <c r="AH58" s="8">
        <f>Tabell13[[#This Row],[Färdiga ST '[År 2029:']]]-Tabell13[[#This Row],[Förväntade kommande pensionsavgångar '[År 2029:']]]</f>
        <v>0</v>
      </c>
      <c r="AI58" s="8">
        <f>Tabell13[[#This Row],[Färdiga ST '[År 2030:']]]-Tabell13[[#This Row],[Förväntade kommande pensionsavgångar '[År 2030:']]]</f>
        <v>0</v>
      </c>
      <c r="AJ58" s="8">
        <f>Tabell13[[#This Row],[Färdiga ST '[År 2031:']]]-Tabell13[[#This Row],[Förväntade kommande pensionsavgångar '[År 2031:']]]</f>
        <v>1</v>
      </c>
      <c r="AK58" s="8">
        <f>Tabell13[[#This Row],[Färdiga ST '[År 2032 (el. senare):']]]-Tabell13[[#This Row],[Förväntade kommande pensionsavgångar '[År 2032:']]]</f>
        <v>-1</v>
      </c>
      <c r="AL58" s="8">
        <f>SUM(Tabell13[[#This Row],[Netto färdiga ST minus pensioner 2025]:[Netto färdiga ST minus pensioner 2028]])</f>
        <v>1</v>
      </c>
      <c r="AM58" s="8">
        <f>SUM(Tabell13[[#This Row],[Netto färdiga ST minus pensioner 2025]:[Netto färdiga ST minus pensioner 2032]])</f>
        <v>1</v>
      </c>
    </row>
    <row r="59" spans="1:39" s="8" customFormat="1" x14ac:dyDescent="0.25">
      <c r="A59" s="8" t="s">
        <v>111</v>
      </c>
      <c r="C59" s="8" t="s">
        <v>140</v>
      </c>
      <c r="D59" s="8" t="s">
        <v>5</v>
      </c>
      <c r="E59" s="17">
        <v>4</v>
      </c>
      <c r="F59" s="8">
        <v>3.2</v>
      </c>
      <c r="G59" s="8">
        <v>0</v>
      </c>
      <c r="H59" s="8">
        <v>0</v>
      </c>
      <c r="I59" s="8">
        <v>0</v>
      </c>
      <c r="J59" s="8">
        <v>0</v>
      </c>
      <c r="K59" s="8">
        <v>0</v>
      </c>
      <c r="L59" s="8">
        <v>0</v>
      </c>
      <c r="M59" s="8">
        <v>0</v>
      </c>
      <c r="N59" s="8">
        <v>0</v>
      </c>
      <c r="O59" s="8">
        <v>0</v>
      </c>
      <c r="P59" s="8">
        <v>0</v>
      </c>
      <c r="Q59" s="8">
        <v>0</v>
      </c>
      <c r="R59" s="8">
        <v>0</v>
      </c>
      <c r="S59" s="8">
        <v>0</v>
      </c>
      <c r="T59" s="8">
        <v>0</v>
      </c>
      <c r="U59" s="8">
        <v>0</v>
      </c>
      <c r="V59" s="8">
        <v>0</v>
      </c>
      <c r="W59" s="8">
        <v>0</v>
      </c>
      <c r="X59" s="8">
        <v>0</v>
      </c>
      <c r="Y59" s="8">
        <v>0</v>
      </c>
      <c r="Z59" s="8">
        <v>0</v>
      </c>
      <c r="AA59" s="8">
        <v>0</v>
      </c>
      <c r="AC59" s="18">
        <f>SUM(Tabell13[[#This Row],[Färdiga ST '[År 2025:']]:[Färdiga ST '[År 2032 (el. senare):']]])</f>
        <v>0</v>
      </c>
      <c r="AD59" s="8">
        <f>Tabell13[[#This Row],[Färdiga ST '[År 2025:']]]-(Tabell13[[#This Row],[&gt;68]]+Tabell13[[#This Row],[Förväntade kommande pensionsavgångar '[År 2025:']]])</f>
        <v>0</v>
      </c>
      <c r="AE59" s="8">
        <f>Tabell13[[#This Row],[Färdiga ST '[År 2026:']]]-Tabell13[[#This Row],[Förväntade kommande pensionsavgångar '[År 2026:']]]</f>
        <v>0</v>
      </c>
      <c r="AF59" s="8">
        <f>Tabell13[[#This Row],[Färdiga ST '[År 2027:']]]-Tabell13[[#This Row],[Förväntade kommande pensionsavgångar '[År 2027:']]]</f>
        <v>0</v>
      </c>
      <c r="AG59" s="8">
        <f>Tabell13[[#This Row],[Färdiga ST '[År 2028:']]]-Tabell13[[#This Row],[Förväntade kommande pensionsavgångar '[År 2028:']]]</f>
        <v>0</v>
      </c>
      <c r="AH59" s="8">
        <f>Tabell13[[#This Row],[Färdiga ST '[År 2029:']]]-Tabell13[[#This Row],[Förväntade kommande pensionsavgångar '[År 2029:']]]</f>
        <v>0</v>
      </c>
      <c r="AI59" s="8">
        <f>Tabell13[[#This Row],[Färdiga ST '[År 2030:']]]-Tabell13[[#This Row],[Förväntade kommande pensionsavgångar '[År 2030:']]]</f>
        <v>0</v>
      </c>
      <c r="AJ59" s="8">
        <f>Tabell13[[#This Row],[Färdiga ST '[År 2031:']]]-Tabell13[[#This Row],[Förväntade kommande pensionsavgångar '[År 2031:']]]</f>
        <v>0</v>
      </c>
      <c r="AK59" s="8">
        <f>Tabell13[[#This Row],[Färdiga ST '[År 2032 (el. senare):']]]-Tabell13[[#This Row],[Förväntade kommande pensionsavgångar '[År 2032:']]]</f>
        <v>0</v>
      </c>
      <c r="AL59" s="8">
        <f>SUM(Tabell13[[#This Row],[Netto färdiga ST minus pensioner 2025]:[Netto färdiga ST minus pensioner 2028]])</f>
        <v>0</v>
      </c>
      <c r="AM59" s="8">
        <f>SUM(Tabell13[[#This Row],[Netto färdiga ST minus pensioner 2025]:[Netto färdiga ST minus pensioner 2032]])</f>
        <v>0</v>
      </c>
    </row>
    <row r="60" spans="1:39" s="8" customFormat="1" x14ac:dyDescent="0.25">
      <c r="A60" s="8" t="s">
        <v>111</v>
      </c>
      <c r="C60" s="8" t="s">
        <v>141</v>
      </c>
      <c r="D60" s="8" t="s">
        <v>5</v>
      </c>
      <c r="E60" s="17">
        <v>8</v>
      </c>
      <c r="F60" s="8">
        <v>5.54</v>
      </c>
      <c r="G60" s="8">
        <v>0</v>
      </c>
      <c r="H60" s="8">
        <v>0</v>
      </c>
      <c r="I60" s="8">
        <v>0</v>
      </c>
      <c r="J60" s="8">
        <v>0</v>
      </c>
      <c r="K60" s="8">
        <v>0</v>
      </c>
      <c r="L60" s="8">
        <v>0</v>
      </c>
      <c r="M60" s="8">
        <v>0</v>
      </c>
      <c r="N60" s="8">
        <v>0</v>
      </c>
      <c r="O60" s="8">
        <v>0</v>
      </c>
      <c r="P60" s="8">
        <v>1</v>
      </c>
      <c r="Q60" s="8">
        <v>0</v>
      </c>
      <c r="R60" s="8" t="s">
        <v>76</v>
      </c>
      <c r="S60" s="8">
        <v>1</v>
      </c>
      <c r="T60" s="8">
        <v>0</v>
      </c>
      <c r="U60" s="8">
        <v>0</v>
      </c>
      <c r="V60" s="8">
        <v>1</v>
      </c>
      <c r="W60" s="8">
        <v>0</v>
      </c>
      <c r="X60" s="8">
        <v>0</v>
      </c>
      <c r="Y60" s="8">
        <v>0</v>
      </c>
      <c r="Z60" s="8">
        <v>0</v>
      </c>
      <c r="AA60" s="8">
        <v>0</v>
      </c>
      <c r="AC60" s="18">
        <f>SUM(Tabell13[[#This Row],[Färdiga ST '[År 2025:']]:[Färdiga ST '[År 2032 (el. senare):']]])</f>
        <v>1</v>
      </c>
      <c r="AD60" s="8">
        <f>Tabell13[[#This Row],[Färdiga ST '[År 2025:']]]-(Tabell13[[#This Row],[&gt;68]]+Tabell13[[#This Row],[Förväntade kommande pensionsavgångar '[År 2025:']]])</f>
        <v>0</v>
      </c>
      <c r="AE60" s="8">
        <f>Tabell13[[#This Row],[Färdiga ST '[År 2026:']]]-Tabell13[[#This Row],[Förväntade kommande pensionsavgångar '[År 2026:']]]</f>
        <v>0</v>
      </c>
      <c r="AF60" s="8">
        <f>Tabell13[[#This Row],[Färdiga ST '[År 2027:']]]-Tabell13[[#This Row],[Förväntade kommande pensionsavgångar '[År 2027:']]]</f>
        <v>1</v>
      </c>
      <c r="AG60" s="8">
        <f>Tabell13[[#This Row],[Färdiga ST '[År 2028:']]]-Tabell13[[#This Row],[Förväntade kommande pensionsavgångar '[År 2028:']]]</f>
        <v>0</v>
      </c>
      <c r="AH60" s="8">
        <f>Tabell13[[#This Row],[Färdiga ST '[År 2029:']]]-Tabell13[[#This Row],[Förväntade kommande pensionsavgångar '[År 2029:']]]</f>
        <v>0</v>
      </c>
      <c r="AI60" s="8">
        <f>Tabell13[[#This Row],[Färdiga ST '[År 2030:']]]-Tabell13[[#This Row],[Förväntade kommande pensionsavgångar '[År 2030:']]]</f>
        <v>0</v>
      </c>
      <c r="AJ60" s="8">
        <f>Tabell13[[#This Row],[Färdiga ST '[År 2031:']]]-Tabell13[[#This Row],[Förväntade kommande pensionsavgångar '[År 2031:']]]</f>
        <v>0</v>
      </c>
      <c r="AK60" s="8">
        <f>Tabell13[[#This Row],[Färdiga ST '[År 2032 (el. senare):']]]-Tabell13[[#This Row],[Förväntade kommande pensionsavgångar '[År 2032:']]]</f>
        <v>0</v>
      </c>
      <c r="AL60" s="8">
        <f>SUM(Tabell13[[#This Row],[Netto färdiga ST minus pensioner 2025]:[Netto färdiga ST minus pensioner 2028]])</f>
        <v>1</v>
      </c>
      <c r="AM60" s="8">
        <f>SUM(Tabell13[[#This Row],[Netto färdiga ST minus pensioner 2025]:[Netto färdiga ST minus pensioner 2032]])</f>
        <v>1</v>
      </c>
    </row>
    <row r="61" spans="1:39" s="8" customFormat="1" x14ac:dyDescent="0.25">
      <c r="A61" s="8" t="s">
        <v>111</v>
      </c>
      <c r="C61" s="8" t="s">
        <v>142</v>
      </c>
      <c r="D61" s="8" t="s">
        <v>5</v>
      </c>
      <c r="E61" s="17">
        <v>3</v>
      </c>
      <c r="F61" s="8">
        <v>2.64</v>
      </c>
      <c r="G61" s="8">
        <v>0</v>
      </c>
      <c r="H61" s="8">
        <v>0</v>
      </c>
      <c r="I61" s="8">
        <v>0</v>
      </c>
      <c r="J61" s="8">
        <v>0</v>
      </c>
      <c r="K61" s="8">
        <v>0</v>
      </c>
      <c r="L61" s="8">
        <v>0</v>
      </c>
      <c r="M61" s="8">
        <v>0</v>
      </c>
      <c r="N61" s="8">
        <v>0</v>
      </c>
      <c r="O61" s="8">
        <v>0</v>
      </c>
      <c r="P61" s="8">
        <v>1</v>
      </c>
      <c r="Q61" s="8">
        <v>2</v>
      </c>
      <c r="R61" s="8">
        <v>2</v>
      </c>
      <c r="S61" s="8">
        <v>3</v>
      </c>
      <c r="T61" s="8">
        <v>0</v>
      </c>
      <c r="U61" s="8">
        <v>1</v>
      </c>
      <c r="V61" s="8">
        <v>0</v>
      </c>
      <c r="W61" s="8">
        <v>2</v>
      </c>
      <c r="X61" s="8">
        <v>0</v>
      </c>
      <c r="Y61" s="8">
        <v>0</v>
      </c>
      <c r="Z61" s="8">
        <v>0</v>
      </c>
      <c r="AA61" s="8">
        <v>0</v>
      </c>
      <c r="AC61" s="18">
        <f>SUM(Tabell13[[#This Row],[Färdiga ST '[År 2025:']]:[Färdiga ST '[År 2032 (el. senare):']]])</f>
        <v>3</v>
      </c>
      <c r="AD61" s="8">
        <f>Tabell13[[#This Row],[Färdiga ST '[År 2025:']]]-(Tabell13[[#This Row],[&gt;68]]+Tabell13[[#This Row],[Förväntade kommande pensionsavgångar '[År 2025:']]])</f>
        <v>0</v>
      </c>
      <c r="AE61" s="8">
        <f>Tabell13[[#This Row],[Färdiga ST '[År 2026:']]]-Tabell13[[#This Row],[Förväntade kommande pensionsavgångar '[År 2026:']]]</f>
        <v>1</v>
      </c>
      <c r="AF61" s="8">
        <f>Tabell13[[#This Row],[Färdiga ST '[År 2027:']]]-Tabell13[[#This Row],[Förväntade kommande pensionsavgångar '[År 2027:']]]</f>
        <v>0</v>
      </c>
      <c r="AG61" s="8">
        <f>Tabell13[[#This Row],[Färdiga ST '[År 2028:']]]-Tabell13[[#This Row],[Förväntade kommande pensionsavgångar '[År 2028:']]]</f>
        <v>2</v>
      </c>
      <c r="AH61" s="8">
        <f>Tabell13[[#This Row],[Färdiga ST '[År 2029:']]]-Tabell13[[#This Row],[Förväntade kommande pensionsavgångar '[År 2029:']]]</f>
        <v>0</v>
      </c>
      <c r="AI61" s="8">
        <f>Tabell13[[#This Row],[Färdiga ST '[År 2030:']]]-Tabell13[[#This Row],[Förväntade kommande pensionsavgångar '[År 2030:']]]</f>
        <v>0</v>
      </c>
      <c r="AJ61" s="8">
        <f>Tabell13[[#This Row],[Färdiga ST '[År 2031:']]]-Tabell13[[#This Row],[Förväntade kommande pensionsavgångar '[År 2031:']]]</f>
        <v>0</v>
      </c>
      <c r="AK61" s="8">
        <f>Tabell13[[#This Row],[Färdiga ST '[År 2032 (el. senare):']]]-Tabell13[[#This Row],[Förväntade kommande pensionsavgångar '[År 2032:']]]</f>
        <v>0</v>
      </c>
      <c r="AL61" s="8">
        <f>SUM(Tabell13[[#This Row],[Netto färdiga ST minus pensioner 2025]:[Netto färdiga ST minus pensioner 2028]])</f>
        <v>3</v>
      </c>
      <c r="AM61" s="8">
        <f>SUM(Tabell13[[#This Row],[Netto färdiga ST minus pensioner 2025]:[Netto färdiga ST minus pensioner 2032]])</f>
        <v>3</v>
      </c>
    </row>
    <row r="62" spans="1:39" s="8" customFormat="1" x14ac:dyDescent="0.25">
      <c r="A62" s="8" t="s">
        <v>111</v>
      </c>
      <c r="C62" s="8" t="s">
        <v>143</v>
      </c>
      <c r="D62" s="8" t="s">
        <v>5</v>
      </c>
      <c r="E62" s="17">
        <v>3</v>
      </c>
      <c r="F62" s="8">
        <v>1</v>
      </c>
      <c r="G62" s="8">
        <v>0</v>
      </c>
      <c r="H62" s="8">
        <v>2</v>
      </c>
      <c r="I62" s="8">
        <v>0</v>
      </c>
      <c r="J62" s="8">
        <v>0</v>
      </c>
      <c r="K62" s="8">
        <v>1</v>
      </c>
      <c r="L62" s="8">
        <v>0</v>
      </c>
      <c r="M62" s="8">
        <v>0</v>
      </c>
      <c r="N62" s="8">
        <v>0</v>
      </c>
      <c r="O62" s="8">
        <v>0</v>
      </c>
      <c r="P62" s="8">
        <v>0</v>
      </c>
      <c r="Q62" s="8">
        <v>1</v>
      </c>
      <c r="R62" s="8">
        <v>1</v>
      </c>
      <c r="S62" s="8">
        <v>0</v>
      </c>
      <c r="T62" s="8">
        <v>0</v>
      </c>
      <c r="U62" s="8">
        <v>0</v>
      </c>
      <c r="V62" s="8">
        <v>0</v>
      </c>
      <c r="W62" s="8">
        <v>0</v>
      </c>
      <c r="X62" s="8">
        <v>0</v>
      </c>
      <c r="Y62" s="8">
        <v>0</v>
      </c>
      <c r="Z62" s="8">
        <v>0</v>
      </c>
      <c r="AA62" s="8">
        <v>0</v>
      </c>
      <c r="AC62" s="18">
        <f>SUM(Tabell13[[#This Row],[Färdiga ST '[År 2025:']]:[Färdiga ST '[År 2032 (el. senare):']]])</f>
        <v>0</v>
      </c>
      <c r="AD62" s="8">
        <f>Tabell13[[#This Row],[Färdiga ST '[År 2025:']]]-(Tabell13[[#This Row],[&gt;68]]+Tabell13[[#This Row],[Förväntade kommande pensionsavgångar '[År 2025:']]])</f>
        <v>-2</v>
      </c>
      <c r="AE62" s="8">
        <f>Tabell13[[#This Row],[Färdiga ST '[År 2026:']]]-Tabell13[[#This Row],[Förväntade kommande pensionsavgångar '[År 2026:']]]</f>
        <v>0</v>
      </c>
      <c r="AF62" s="8">
        <f>Tabell13[[#This Row],[Färdiga ST '[År 2027:']]]-Tabell13[[#This Row],[Förväntade kommande pensionsavgångar '[År 2027:']]]</f>
        <v>0</v>
      </c>
      <c r="AG62" s="8">
        <f>Tabell13[[#This Row],[Färdiga ST '[År 2028:']]]-Tabell13[[#This Row],[Förväntade kommande pensionsavgångar '[År 2028:']]]</f>
        <v>-1</v>
      </c>
      <c r="AH62" s="8">
        <f>Tabell13[[#This Row],[Färdiga ST '[År 2029:']]]-Tabell13[[#This Row],[Förväntade kommande pensionsavgångar '[År 2029:']]]</f>
        <v>0</v>
      </c>
      <c r="AI62" s="8">
        <f>Tabell13[[#This Row],[Färdiga ST '[År 2030:']]]-Tabell13[[#This Row],[Förväntade kommande pensionsavgångar '[År 2030:']]]</f>
        <v>0</v>
      </c>
      <c r="AJ62" s="8">
        <f>Tabell13[[#This Row],[Färdiga ST '[År 2031:']]]-Tabell13[[#This Row],[Förväntade kommande pensionsavgångar '[År 2031:']]]</f>
        <v>0</v>
      </c>
      <c r="AK62" s="8">
        <f>Tabell13[[#This Row],[Färdiga ST '[År 2032 (el. senare):']]]-Tabell13[[#This Row],[Förväntade kommande pensionsavgångar '[År 2032:']]]</f>
        <v>0</v>
      </c>
      <c r="AL62" s="8">
        <f>SUM(Tabell13[[#This Row],[Netto färdiga ST minus pensioner 2025]:[Netto färdiga ST minus pensioner 2028]])</f>
        <v>-3</v>
      </c>
      <c r="AM62" s="8">
        <f>SUM(Tabell13[[#This Row],[Netto färdiga ST minus pensioner 2025]:[Netto färdiga ST minus pensioner 2032]])</f>
        <v>-3</v>
      </c>
    </row>
    <row r="63" spans="1:39" s="8" customFormat="1" x14ac:dyDescent="0.25">
      <c r="A63" s="8" t="s">
        <v>111</v>
      </c>
      <c r="C63" s="8" t="s">
        <v>144</v>
      </c>
      <c r="D63" s="8" t="s">
        <v>5</v>
      </c>
      <c r="E63" s="17">
        <v>4</v>
      </c>
      <c r="F63" s="8">
        <v>3.5</v>
      </c>
      <c r="G63" s="8">
        <v>0</v>
      </c>
      <c r="H63" s="8">
        <v>0</v>
      </c>
      <c r="I63" s="8">
        <v>0</v>
      </c>
      <c r="J63" s="8">
        <v>0</v>
      </c>
      <c r="K63" s="8">
        <v>0</v>
      </c>
      <c r="L63" s="8">
        <v>0</v>
      </c>
      <c r="M63" s="8">
        <v>0</v>
      </c>
      <c r="N63" s="8">
        <v>0</v>
      </c>
      <c r="O63" s="8">
        <v>0</v>
      </c>
      <c r="P63" s="8">
        <v>0</v>
      </c>
      <c r="Q63" s="8">
        <v>0</v>
      </c>
      <c r="R63" s="8" t="s">
        <v>76</v>
      </c>
      <c r="S63" s="8">
        <v>1</v>
      </c>
      <c r="T63" s="8">
        <v>1</v>
      </c>
      <c r="U63" s="8">
        <v>0</v>
      </c>
      <c r="V63" s="8">
        <v>0</v>
      </c>
      <c r="W63" s="8">
        <v>0</v>
      </c>
      <c r="X63" s="8">
        <v>0</v>
      </c>
      <c r="Y63" s="8">
        <v>0</v>
      </c>
      <c r="Z63" s="8">
        <v>0</v>
      </c>
      <c r="AA63" s="8">
        <v>0</v>
      </c>
      <c r="AC63" s="18">
        <f>SUM(Tabell13[[#This Row],[Färdiga ST '[År 2025:']]:[Färdiga ST '[År 2032 (el. senare):']]])</f>
        <v>1</v>
      </c>
      <c r="AD63" s="8">
        <f>Tabell13[[#This Row],[Färdiga ST '[År 2025:']]]-(Tabell13[[#This Row],[&gt;68]]+Tabell13[[#This Row],[Förväntade kommande pensionsavgångar '[År 2025:']]])</f>
        <v>1</v>
      </c>
      <c r="AE63" s="8">
        <f>Tabell13[[#This Row],[Färdiga ST '[År 2026:']]]-Tabell13[[#This Row],[Förväntade kommande pensionsavgångar '[År 2026:']]]</f>
        <v>0</v>
      </c>
      <c r="AF63" s="8">
        <f>Tabell13[[#This Row],[Färdiga ST '[År 2027:']]]-Tabell13[[#This Row],[Förväntade kommande pensionsavgångar '[År 2027:']]]</f>
        <v>0</v>
      </c>
      <c r="AG63" s="8">
        <f>Tabell13[[#This Row],[Färdiga ST '[År 2028:']]]-Tabell13[[#This Row],[Förväntade kommande pensionsavgångar '[År 2028:']]]</f>
        <v>0</v>
      </c>
      <c r="AH63" s="8">
        <f>Tabell13[[#This Row],[Färdiga ST '[År 2029:']]]-Tabell13[[#This Row],[Förväntade kommande pensionsavgångar '[År 2029:']]]</f>
        <v>0</v>
      </c>
      <c r="AI63" s="8">
        <f>Tabell13[[#This Row],[Färdiga ST '[År 2030:']]]-Tabell13[[#This Row],[Förväntade kommande pensionsavgångar '[År 2030:']]]</f>
        <v>0</v>
      </c>
      <c r="AJ63" s="8">
        <f>Tabell13[[#This Row],[Färdiga ST '[År 2031:']]]-Tabell13[[#This Row],[Förväntade kommande pensionsavgångar '[År 2031:']]]</f>
        <v>0</v>
      </c>
      <c r="AK63" s="8">
        <f>Tabell13[[#This Row],[Färdiga ST '[År 2032 (el. senare):']]]-Tabell13[[#This Row],[Förväntade kommande pensionsavgångar '[År 2032:']]]</f>
        <v>0</v>
      </c>
      <c r="AL63" s="8">
        <f>SUM(Tabell13[[#This Row],[Netto färdiga ST minus pensioner 2025]:[Netto färdiga ST minus pensioner 2028]])</f>
        <v>1</v>
      </c>
      <c r="AM63" s="8">
        <f>SUM(Tabell13[[#This Row],[Netto färdiga ST minus pensioner 2025]:[Netto färdiga ST minus pensioner 2032]])</f>
        <v>1</v>
      </c>
    </row>
    <row r="64" spans="1:39" s="8" customFormat="1" x14ac:dyDescent="0.25">
      <c r="A64" s="8" t="s">
        <v>111</v>
      </c>
      <c r="C64" s="8" t="s">
        <v>145</v>
      </c>
      <c r="D64" s="8" t="s">
        <v>46</v>
      </c>
      <c r="E64" s="17">
        <v>1</v>
      </c>
      <c r="F64" s="8">
        <v>1</v>
      </c>
      <c r="G64" s="8">
        <v>0</v>
      </c>
      <c r="H64" s="8">
        <v>0</v>
      </c>
      <c r="I64" s="8">
        <v>0</v>
      </c>
      <c r="J64" s="8">
        <v>0</v>
      </c>
      <c r="K64" s="8">
        <v>0</v>
      </c>
      <c r="L64" s="8">
        <v>0</v>
      </c>
      <c r="M64" s="8">
        <v>0</v>
      </c>
      <c r="N64" s="8">
        <v>0</v>
      </c>
      <c r="O64" s="8">
        <v>0</v>
      </c>
      <c r="P64" s="8">
        <v>1</v>
      </c>
      <c r="Q64" s="8">
        <v>0</v>
      </c>
      <c r="R64" s="8">
        <v>0</v>
      </c>
      <c r="S64" s="8">
        <v>0</v>
      </c>
      <c r="T64" s="8">
        <v>0</v>
      </c>
      <c r="U64" s="8">
        <v>0</v>
      </c>
      <c r="V64" s="8">
        <v>0</v>
      </c>
      <c r="W64" s="8">
        <v>0</v>
      </c>
      <c r="X64" s="8">
        <v>0</v>
      </c>
      <c r="Y64" s="8">
        <v>0</v>
      </c>
      <c r="Z64" s="8">
        <v>0</v>
      </c>
      <c r="AA64" s="8">
        <v>0</v>
      </c>
      <c r="AC64" s="18">
        <f>SUM(Tabell13[[#This Row],[Färdiga ST '[År 2025:']]:[Färdiga ST '[År 2032 (el. senare):']]])</f>
        <v>0</v>
      </c>
      <c r="AD64" s="8">
        <f>Tabell13[[#This Row],[Färdiga ST '[År 2025:']]]-(Tabell13[[#This Row],[&gt;68]]+Tabell13[[#This Row],[Förväntade kommande pensionsavgångar '[År 2025:']]])</f>
        <v>0</v>
      </c>
      <c r="AE64" s="8">
        <f>Tabell13[[#This Row],[Färdiga ST '[År 2026:']]]-Tabell13[[#This Row],[Förväntade kommande pensionsavgångar '[År 2026:']]]</f>
        <v>0</v>
      </c>
      <c r="AF64" s="8">
        <f>Tabell13[[#This Row],[Färdiga ST '[År 2027:']]]-Tabell13[[#This Row],[Förväntade kommande pensionsavgångar '[År 2027:']]]</f>
        <v>0</v>
      </c>
      <c r="AG64" s="8">
        <f>Tabell13[[#This Row],[Färdiga ST '[År 2028:']]]-Tabell13[[#This Row],[Förväntade kommande pensionsavgångar '[År 2028:']]]</f>
        <v>0</v>
      </c>
      <c r="AH64" s="8">
        <f>Tabell13[[#This Row],[Färdiga ST '[År 2029:']]]-Tabell13[[#This Row],[Förväntade kommande pensionsavgångar '[År 2029:']]]</f>
        <v>0</v>
      </c>
      <c r="AI64" s="8">
        <f>Tabell13[[#This Row],[Färdiga ST '[År 2030:']]]-Tabell13[[#This Row],[Förväntade kommande pensionsavgångar '[År 2030:']]]</f>
        <v>0</v>
      </c>
      <c r="AJ64" s="8">
        <f>Tabell13[[#This Row],[Färdiga ST '[År 2031:']]]-Tabell13[[#This Row],[Förväntade kommande pensionsavgångar '[År 2031:']]]</f>
        <v>0</v>
      </c>
      <c r="AK64" s="8">
        <f>Tabell13[[#This Row],[Färdiga ST '[År 2032 (el. senare):']]]-Tabell13[[#This Row],[Förväntade kommande pensionsavgångar '[År 2032:']]]</f>
        <v>0</v>
      </c>
      <c r="AL64" s="8">
        <f>SUM(Tabell13[[#This Row],[Netto färdiga ST minus pensioner 2025]:[Netto färdiga ST minus pensioner 2028]])</f>
        <v>0</v>
      </c>
      <c r="AM64" s="8">
        <f>SUM(Tabell13[[#This Row],[Netto färdiga ST minus pensioner 2025]:[Netto färdiga ST minus pensioner 2032]])</f>
        <v>0</v>
      </c>
    </row>
    <row r="65" spans="1:39" s="8" customFormat="1" x14ac:dyDescent="0.25">
      <c r="A65" s="8" t="s">
        <v>111</v>
      </c>
      <c r="C65" s="8" t="s">
        <v>145</v>
      </c>
      <c r="D65" s="8" t="s">
        <v>46</v>
      </c>
      <c r="E65" s="17">
        <v>1</v>
      </c>
      <c r="F65" s="8">
        <v>1</v>
      </c>
      <c r="G65" s="8">
        <v>0</v>
      </c>
      <c r="H65" s="8">
        <v>0</v>
      </c>
      <c r="I65" s="8">
        <v>0</v>
      </c>
      <c r="J65" s="8">
        <v>0</v>
      </c>
      <c r="K65" s="8">
        <v>0</v>
      </c>
      <c r="L65" s="8">
        <v>0</v>
      </c>
      <c r="M65" s="8">
        <v>0</v>
      </c>
      <c r="N65" s="8">
        <v>0</v>
      </c>
      <c r="O65" s="8">
        <v>0</v>
      </c>
      <c r="P65" s="8">
        <v>1</v>
      </c>
      <c r="Q65" s="8">
        <v>0</v>
      </c>
      <c r="R65" s="8">
        <v>0</v>
      </c>
      <c r="S65" s="8">
        <v>0</v>
      </c>
      <c r="T65" s="8">
        <v>0</v>
      </c>
      <c r="U65" s="8">
        <v>0</v>
      </c>
      <c r="V65" s="8">
        <v>0</v>
      </c>
      <c r="W65" s="8">
        <v>0</v>
      </c>
      <c r="X65" s="8">
        <v>0</v>
      </c>
      <c r="Y65" s="8">
        <v>0</v>
      </c>
      <c r="Z65" s="8">
        <v>0</v>
      </c>
      <c r="AA65" s="8">
        <v>0</v>
      </c>
      <c r="AC65" s="18">
        <f>SUM(Tabell13[[#This Row],[Färdiga ST '[År 2025:']]:[Färdiga ST '[År 2032 (el. senare):']]])</f>
        <v>0</v>
      </c>
      <c r="AD65" s="8">
        <f>Tabell13[[#This Row],[Färdiga ST '[År 2025:']]]-(Tabell13[[#This Row],[&gt;68]]+Tabell13[[#This Row],[Förväntade kommande pensionsavgångar '[År 2025:']]])</f>
        <v>0</v>
      </c>
      <c r="AE65" s="8">
        <f>Tabell13[[#This Row],[Färdiga ST '[År 2026:']]]-Tabell13[[#This Row],[Förväntade kommande pensionsavgångar '[År 2026:']]]</f>
        <v>0</v>
      </c>
      <c r="AF65" s="8">
        <f>Tabell13[[#This Row],[Färdiga ST '[År 2027:']]]-Tabell13[[#This Row],[Förväntade kommande pensionsavgångar '[År 2027:']]]</f>
        <v>0</v>
      </c>
      <c r="AG65" s="8">
        <f>Tabell13[[#This Row],[Färdiga ST '[År 2028:']]]-Tabell13[[#This Row],[Förväntade kommande pensionsavgångar '[År 2028:']]]</f>
        <v>0</v>
      </c>
      <c r="AH65" s="8">
        <f>Tabell13[[#This Row],[Färdiga ST '[År 2029:']]]-Tabell13[[#This Row],[Förväntade kommande pensionsavgångar '[År 2029:']]]</f>
        <v>0</v>
      </c>
      <c r="AI65" s="8">
        <f>Tabell13[[#This Row],[Färdiga ST '[År 2030:']]]-Tabell13[[#This Row],[Förväntade kommande pensionsavgångar '[År 2030:']]]</f>
        <v>0</v>
      </c>
      <c r="AJ65" s="8">
        <f>Tabell13[[#This Row],[Färdiga ST '[År 2031:']]]-Tabell13[[#This Row],[Förväntade kommande pensionsavgångar '[År 2031:']]]</f>
        <v>0</v>
      </c>
      <c r="AK65" s="8">
        <f>Tabell13[[#This Row],[Färdiga ST '[År 2032 (el. senare):']]]-Tabell13[[#This Row],[Förväntade kommande pensionsavgångar '[År 2032:']]]</f>
        <v>0</v>
      </c>
      <c r="AL65" s="8">
        <f>SUM(Tabell13[[#This Row],[Netto färdiga ST minus pensioner 2025]:[Netto färdiga ST minus pensioner 2028]])</f>
        <v>0</v>
      </c>
      <c r="AM65" s="8">
        <f>SUM(Tabell13[[#This Row],[Netto färdiga ST minus pensioner 2025]:[Netto färdiga ST minus pensioner 2032]])</f>
        <v>0</v>
      </c>
    </row>
    <row r="66" spans="1:39" s="8" customFormat="1" x14ac:dyDescent="0.25">
      <c r="A66" s="8" t="s">
        <v>111</v>
      </c>
      <c r="C66" s="8" t="s">
        <v>145</v>
      </c>
      <c r="D66" s="8" t="s">
        <v>46</v>
      </c>
      <c r="E66" s="17">
        <v>1</v>
      </c>
      <c r="F66" s="8">
        <v>1</v>
      </c>
      <c r="G66" s="8">
        <v>0</v>
      </c>
      <c r="H66" s="8">
        <v>0</v>
      </c>
      <c r="I66" s="8">
        <v>0</v>
      </c>
      <c r="J66" s="8">
        <v>0</v>
      </c>
      <c r="K66" s="8">
        <v>0</v>
      </c>
      <c r="L66" s="8">
        <v>0</v>
      </c>
      <c r="M66" s="8">
        <v>0</v>
      </c>
      <c r="N66" s="8">
        <v>0</v>
      </c>
      <c r="O66" s="8">
        <v>0</v>
      </c>
      <c r="P66" s="8">
        <v>1</v>
      </c>
      <c r="Q66" s="8" t="s">
        <v>76</v>
      </c>
      <c r="R66" s="8" t="s">
        <v>76</v>
      </c>
      <c r="S66" s="8">
        <v>1</v>
      </c>
      <c r="T66" s="8">
        <v>0</v>
      </c>
      <c r="U66" s="8">
        <v>0</v>
      </c>
      <c r="V66" s="8">
        <v>0</v>
      </c>
      <c r="W66" s="8">
        <v>0</v>
      </c>
      <c r="X66" s="8">
        <v>0</v>
      </c>
      <c r="Y66" s="8">
        <v>0</v>
      </c>
      <c r="Z66" s="8">
        <v>0</v>
      </c>
      <c r="AA66" s="8">
        <v>1</v>
      </c>
      <c r="AC66" s="18">
        <f>SUM(Tabell13[[#This Row],[Färdiga ST '[År 2025:']]:[Färdiga ST '[År 2032 (el. senare):']]])</f>
        <v>1</v>
      </c>
      <c r="AD66" s="8">
        <f>Tabell13[[#This Row],[Färdiga ST '[År 2025:']]]-(Tabell13[[#This Row],[&gt;68]]+Tabell13[[#This Row],[Förväntade kommande pensionsavgångar '[År 2025:']]])</f>
        <v>0</v>
      </c>
      <c r="AE66" s="8">
        <f>Tabell13[[#This Row],[Färdiga ST '[År 2026:']]]-Tabell13[[#This Row],[Förväntade kommande pensionsavgångar '[År 2026:']]]</f>
        <v>0</v>
      </c>
      <c r="AF66" s="8">
        <f>Tabell13[[#This Row],[Färdiga ST '[År 2027:']]]-Tabell13[[#This Row],[Förväntade kommande pensionsavgångar '[År 2027:']]]</f>
        <v>0</v>
      </c>
      <c r="AG66" s="8">
        <f>Tabell13[[#This Row],[Färdiga ST '[År 2028:']]]-Tabell13[[#This Row],[Förväntade kommande pensionsavgångar '[År 2028:']]]</f>
        <v>0</v>
      </c>
      <c r="AH66" s="8">
        <f>Tabell13[[#This Row],[Färdiga ST '[År 2029:']]]-Tabell13[[#This Row],[Förväntade kommande pensionsavgångar '[År 2029:']]]</f>
        <v>0</v>
      </c>
      <c r="AI66" s="8">
        <f>Tabell13[[#This Row],[Färdiga ST '[År 2030:']]]-Tabell13[[#This Row],[Förväntade kommande pensionsavgångar '[År 2030:']]]</f>
        <v>0</v>
      </c>
      <c r="AJ66" s="8">
        <f>Tabell13[[#This Row],[Färdiga ST '[År 2031:']]]-Tabell13[[#This Row],[Förväntade kommande pensionsavgångar '[År 2031:']]]</f>
        <v>0</v>
      </c>
      <c r="AK66" s="8">
        <f>Tabell13[[#This Row],[Färdiga ST '[År 2032 (el. senare):']]]-Tabell13[[#This Row],[Förväntade kommande pensionsavgångar '[År 2032:']]]</f>
        <v>1</v>
      </c>
      <c r="AL66" s="8">
        <f>SUM(Tabell13[[#This Row],[Netto färdiga ST minus pensioner 2025]:[Netto färdiga ST minus pensioner 2028]])</f>
        <v>0</v>
      </c>
      <c r="AM66" s="8">
        <f>SUM(Tabell13[[#This Row],[Netto färdiga ST minus pensioner 2025]:[Netto färdiga ST minus pensioner 2032]])</f>
        <v>1</v>
      </c>
    </row>
    <row r="67" spans="1:39" s="8" customFormat="1" x14ac:dyDescent="0.25">
      <c r="A67" s="8" t="s">
        <v>111</v>
      </c>
      <c r="C67" s="8" t="s">
        <v>146</v>
      </c>
      <c r="D67" s="8" t="s">
        <v>5</v>
      </c>
      <c r="E67" s="17">
        <v>5</v>
      </c>
      <c r="F67" s="8">
        <v>4.3</v>
      </c>
      <c r="G67" s="8">
        <v>0</v>
      </c>
      <c r="H67" s="8">
        <v>0</v>
      </c>
      <c r="I67" s="8">
        <v>1</v>
      </c>
      <c r="J67" s="8">
        <v>0</v>
      </c>
      <c r="K67" s="8">
        <v>0</v>
      </c>
      <c r="L67" s="8">
        <v>0</v>
      </c>
      <c r="M67" s="8">
        <v>0</v>
      </c>
      <c r="N67" s="8">
        <v>0</v>
      </c>
      <c r="O67" s="8">
        <v>0</v>
      </c>
      <c r="P67" s="8">
        <v>0</v>
      </c>
      <c r="Q67" s="8">
        <v>0</v>
      </c>
      <c r="R67" s="8" t="s">
        <v>76</v>
      </c>
      <c r="S67" s="8">
        <v>2</v>
      </c>
      <c r="T67" s="8">
        <v>0</v>
      </c>
      <c r="U67" s="8">
        <v>1</v>
      </c>
      <c r="V67" s="8">
        <v>0</v>
      </c>
      <c r="W67" s="8">
        <v>0</v>
      </c>
      <c r="X67" s="8">
        <v>0</v>
      </c>
      <c r="Y67" s="8">
        <v>1</v>
      </c>
      <c r="Z67" s="8">
        <v>0</v>
      </c>
      <c r="AA67" s="8">
        <v>0</v>
      </c>
      <c r="AC67" s="18">
        <f>SUM(Tabell13[[#This Row],[Färdiga ST '[År 2025:']]:[Färdiga ST '[År 2032 (el. senare):']]])</f>
        <v>2</v>
      </c>
      <c r="AD67" s="8">
        <f>Tabell13[[#This Row],[Färdiga ST '[År 2025:']]]-(Tabell13[[#This Row],[&gt;68]]+Tabell13[[#This Row],[Förväntade kommande pensionsavgångar '[År 2025:']]])</f>
        <v>0</v>
      </c>
      <c r="AE67" s="8">
        <f>Tabell13[[#This Row],[Färdiga ST '[År 2026:']]]-Tabell13[[#This Row],[Förväntade kommande pensionsavgångar '[År 2026:']]]</f>
        <v>0</v>
      </c>
      <c r="AF67" s="8">
        <f>Tabell13[[#This Row],[Färdiga ST '[År 2027:']]]-Tabell13[[#This Row],[Förväntade kommande pensionsavgångar '[År 2027:']]]</f>
        <v>0</v>
      </c>
      <c r="AG67" s="8">
        <f>Tabell13[[#This Row],[Färdiga ST '[År 2028:']]]-Tabell13[[#This Row],[Förväntade kommande pensionsavgångar '[År 2028:']]]</f>
        <v>0</v>
      </c>
      <c r="AH67" s="8">
        <f>Tabell13[[#This Row],[Färdiga ST '[År 2029:']]]-Tabell13[[#This Row],[Förväntade kommande pensionsavgångar '[År 2029:']]]</f>
        <v>0</v>
      </c>
      <c r="AI67" s="8">
        <f>Tabell13[[#This Row],[Färdiga ST '[År 2030:']]]-Tabell13[[#This Row],[Förväntade kommande pensionsavgångar '[År 2030:']]]</f>
        <v>1</v>
      </c>
      <c r="AJ67" s="8">
        <f>Tabell13[[#This Row],[Färdiga ST '[År 2031:']]]-Tabell13[[#This Row],[Förväntade kommande pensionsavgångar '[År 2031:']]]</f>
        <v>0</v>
      </c>
      <c r="AK67" s="8">
        <f>Tabell13[[#This Row],[Färdiga ST '[År 2032 (el. senare):']]]-Tabell13[[#This Row],[Förväntade kommande pensionsavgångar '[År 2032:']]]</f>
        <v>0</v>
      </c>
      <c r="AL67" s="8">
        <f>SUM(Tabell13[[#This Row],[Netto färdiga ST minus pensioner 2025]:[Netto färdiga ST minus pensioner 2028]])</f>
        <v>0</v>
      </c>
      <c r="AM67" s="8">
        <f>SUM(Tabell13[[#This Row],[Netto färdiga ST minus pensioner 2025]:[Netto färdiga ST minus pensioner 2032]])</f>
        <v>1</v>
      </c>
    </row>
    <row r="68" spans="1:39" s="8" customFormat="1" x14ac:dyDescent="0.25">
      <c r="A68" s="8" t="s">
        <v>111</v>
      </c>
      <c r="C68" s="8" t="s">
        <v>147</v>
      </c>
      <c r="D68" s="8" t="s">
        <v>55</v>
      </c>
      <c r="E68" s="17">
        <v>1</v>
      </c>
      <c r="F68" s="8">
        <v>1</v>
      </c>
      <c r="G68" s="8">
        <v>0</v>
      </c>
      <c r="H68" s="8">
        <v>0</v>
      </c>
      <c r="I68" s="8">
        <v>0</v>
      </c>
      <c r="J68" s="8">
        <v>0</v>
      </c>
      <c r="K68" s="8">
        <v>0</v>
      </c>
      <c r="L68" s="8">
        <v>0</v>
      </c>
      <c r="M68" s="8">
        <v>0</v>
      </c>
      <c r="N68" s="8">
        <v>0</v>
      </c>
      <c r="O68" s="8">
        <v>0</v>
      </c>
      <c r="P68" s="8">
        <v>0</v>
      </c>
      <c r="Q68" s="8">
        <v>2</v>
      </c>
      <c r="R68" s="8">
        <v>2</v>
      </c>
      <c r="S68" s="8">
        <v>1</v>
      </c>
      <c r="T68" s="8">
        <v>1</v>
      </c>
      <c r="U68" s="8">
        <v>0</v>
      </c>
      <c r="V68" s="8">
        <v>0</v>
      </c>
      <c r="W68" s="8">
        <v>0</v>
      </c>
      <c r="X68" s="8">
        <v>0</v>
      </c>
      <c r="Y68" s="8">
        <v>0</v>
      </c>
      <c r="Z68" s="8">
        <v>0</v>
      </c>
      <c r="AA68" s="8">
        <v>0</v>
      </c>
      <c r="AC68" s="18">
        <f>SUM(Tabell13[[#This Row],[Färdiga ST '[År 2025:']]:[Färdiga ST '[År 2032 (el. senare):']]])</f>
        <v>1</v>
      </c>
      <c r="AD68" s="8">
        <f>Tabell13[[#This Row],[Färdiga ST '[År 2025:']]]-(Tabell13[[#This Row],[&gt;68]]+Tabell13[[#This Row],[Förväntade kommande pensionsavgångar '[År 2025:']]])</f>
        <v>1</v>
      </c>
      <c r="AE68" s="8">
        <f>Tabell13[[#This Row],[Färdiga ST '[År 2026:']]]-Tabell13[[#This Row],[Förväntade kommande pensionsavgångar '[År 2026:']]]</f>
        <v>0</v>
      </c>
      <c r="AF68" s="8">
        <f>Tabell13[[#This Row],[Färdiga ST '[År 2027:']]]-Tabell13[[#This Row],[Förväntade kommande pensionsavgångar '[År 2027:']]]</f>
        <v>0</v>
      </c>
      <c r="AG68" s="8">
        <f>Tabell13[[#This Row],[Färdiga ST '[År 2028:']]]-Tabell13[[#This Row],[Förväntade kommande pensionsavgångar '[År 2028:']]]</f>
        <v>0</v>
      </c>
      <c r="AH68" s="8">
        <f>Tabell13[[#This Row],[Färdiga ST '[År 2029:']]]-Tabell13[[#This Row],[Förväntade kommande pensionsavgångar '[År 2029:']]]</f>
        <v>0</v>
      </c>
      <c r="AI68" s="8">
        <f>Tabell13[[#This Row],[Färdiga ST '[År 2030:']]]-Tabell13[[#This Row],[Förväntade kommande pensionsavgångar '[År 2030:']]]</f>
        <v>0</v>
      </c>
      <c r="AJ68" s="8">
        <f>Tabell13[[#This Row],[Färdiga ST '[År 2031:']]]-Tabell13[[#This Row],[Förväntade kommande pensionsavgångar '[År 2031:']]]</f>
        <v>0</v>
      </c>
      <c r="AK68" s="8">
        <f>Tabell13[[#This Row],[Färdiga ST '[År 2032 (el. senare):']]]-Tabell13[[#This Row],[Förväntade kommande pensionsavgångar '[År 2032:']]]</f>
        <v>0</v>
      </c>
      <c r="AL68" s="8">
        <f>SUM(Tabell13[[#This Row],[Netto färdiga ST minus pensioner 2025]:[Netto färdiga ST minus pensioner 2028]])</f>
        <v>1</v>
      </c>
      <c r="AM68" s="8">
        <f>SUM(Tabell13[[#This Row],[Netto färdiga ST minus pensioner 2025]:[Netto färdiga ST minus pensioner 2032]])</f>
        <v>1</v>
      </c>
    </row>
    <row r="69" spans="1:39" s="8" customFormat="1" x14ac:dyDescent="0.25">
      <c r="A69" s="8" t="s">
        <v>111</v>
      </c>
      <c r="C69" s="8" t="s">
        <v>148</v>
      </c>
      <c r="D69" s="8" t="s">
        <v>5</v>
      </c>
      <c r="E69" s="17">
        <v>2</v>
      </c>
      <c r="F69" s="8">
        <v>2</v>
      </c>
      <c r="G69" s="8">
        <v>0</v>
      </c>
      <c r="H69" s="8">
        <v>0</v>
      </c>
      <c r="I69" s="8">
        <v>0</v>
      </c>
      <c r="J69" s="8">
        <v>0</v>
      </c>
      <c r="K69" s="8">
        <v>0</v>
      </c>
      <c r="L69" s="8">
        <v>0</v>
      </c>
      <c r="M69" s="8">
        <v>0</v>
      </c>
      <c r="N69" s="8">
        <v>0</v>
      </c>
      <c r="O69" s="8">
        <v>0</v>
      </c>
      <c r="P69" s="8">
        <v>0</v>
      </c>
      <c r="Q69" s="8">
        <v>0</v>
      </c>
      <c r="R69" s="8">
        <v>0</v>
      </c>
      <c r="S69" s="8">
        <v>0</v>
      </c>
      <c r="T69" s="8">
        <v>0</v>
      </c>
      <c r="U69" s="8">
        <v>0</v>
      </c>
      <c r="V69" s="8">
        <v>0</v>
      </c>
      <c r="W69" s="8">
        <v>0</v>
      </c>
      <c r="X69" s="8">
        <v>0</v>
      </c>
      <c r="Y69" s="8">
        <v>0</v>
      </c>
      <c r="Z69" s="8">
        <v>0</v>
      </c>
      <c r="AA69" s="8">
        <v>0</v>
      </c>
      <c r="AC69" s="18">
        <f>SUM(Tabell13[[#This Row],[Färdiga ST '[År 2025:']]:[Färdiga ST '[År 2032 (el. senare):']]])</f>
        <v>0</v>
      </c>
      <c r="AD69" s="8">
        <f>Tabell13[[#This Row],[Färdiga ST '[År 2025:']]]-(Tabell13[[#This Row],[&gt;68]]+Tabell13[[#This Row],[Förväntade kommande pensionsavgångar '[År 2025:']]])</f>
        <v>0</v>
      </c>
      <c r="AE69" s="8">
        <f>Tabell13[[#This Row],[Färdiga ST '[År 2026:']]]-Tabell13[[#This Row],[Förväntade kommande pensionsavgångar '[År 2026:']]]</f>
        <v>0</v>
      </c>
      <c r="AF69" s="8">
        <f>Tabell13[[#This Row],[Färdiga ST '[År 2027:']]]-Tabell13[[#This Row],[Förväntade kommande pensionsavgångar '[År 2027:']]]</f>
        <v>0</v>
      </c>
      <c r="AG69" s="8">
        <f>Tabell13[[#This Row],[Färdiga ST '[År 2028:']]]-Tabell13[[#This Row],[Förväntade kommande pensionsavgångar '[År 2028:']]]</f>
        <v>0</v>
      </c>
      <c r="AH69" s="8">
        <f>Tabell13[[#This Row],[Färdiga ST '[År 2029:']]]-Tabell13[[#This Row],[Förväntade kommande pensionsavgångar '[År 2029:']]]</f>
        <v>0</v>
      </c>
      <c r="AI69" s="8">
        <f>Tabell13[[#This Row],[Färdiga ST '[År 2030:']]]-Tabell13[[#This Row],[Förväntade kommande pensionsavgångar '[År 2030:']]]</f>
        <v>0</v>
      </c>
      <c r="AJ69" s="8">
        <f>Tabell13[[#This Row],[Färdiga ST '[År 2031:']]]-Tabell13[[#This Row],[Förväntade kommande pensionsavgångar '[År 2031:']]]</f>
        <v>0</v>
      </c>
      <c r="AK69" s="8">
        <f>Tabell13[[#This Row],[Färdiga ST '[År 2032 (el. senare):']]]-Tabell13[[#This Row],[Förväntade kommande pensionsavgångar '[År 2032:']]]</f>
        <v>0</v>
      </c>
      <c r="AL69" s="8">
        <f>SUM(Tabell13[[#This Row],[Netto färdiga ST minus pensioner 2025]:[Netto färdiga ST minus pensioner 2028]])</f>
        <v>0</v>
      </c>
      <c r="AM69" s="8">
        <f>SUM(Tabell13[[#This Row],[Netto färdiga ST minus pensioner 2025]:[Netto färdiga ST minus pensioner 2032]])</f>
        <v>0</v>
      </c>
    </row>
    <row r="70" spans="1:39" s="8" customFormat="1" x14ac:dyDescent="0.25">
      <c r="A70" s="8" t="s">
        <v>111</v>
      </c>
      <c r="C70" s="8" t="s">
        <v>149</v>
      </c>
      <c r="D70" s="8" t="s">
        <v>5</v>
      </c>
      <c r="E70" s="17">
        <v>4</v>
      </c>
      <c r="F70" s="8">
        <v>3</v>
      </c>
      <c r="G70" s="8">
        <v>0</v>
      </c>
      <c r="H70" s="8">
        <v>0</v>
      </c>
      <c r="I70" s="8">
        <v>0</v>
      </c>
      <c r="J70" s="8">
        <v>1</v>
      </c>
      <c r="K70" s="8">
        <v>0</v>
      </c>
      <c r="L70" s="8">
        <v>0</v>
      </c>
      <c r="M70" s="8">
        <v>0</v>
      </c>
      <c r="N70" s="8">
        <v>0</v>
      </c>
      <c r="O70" s="8">
        <v>0</v>
      </c>
      <c r="P70" s="8">
        <v>0</v>
      </c>
      <c r="Q70" s="8" t="s">
        <v>76</v>
      </c>
      <c r="R70" s="8" t="s">
        <v>76</v>
      </c>
      <c r="S70" s="8">
        <v>1</v>
      </c>
      <c r="T70" s="8">
        <v>0</v>
      </c>
      <c r="U70" s="8">
        <v>0</v>
      </c>
      <c r="V70" s="8">
        <v>0</v>
      </c>
      <c r="W70" s="8">
        <v>0</v>
      </c>
      <c r="X70" s="8">
        <v>1</v>
      </c>
      <c r="Y70" s="8">
        <v>0</v>
      </c>
      <c r="Z70" s="8">
        <v>0</v>
      </c>
      <c r="AA70" s="8">
        <v>0</v>
      </c>
      <c r="AC70" s="18">
        <f>SUM(Tabell13[[#This Row],[Färdiga ST '[År 2025:']]:[Färdiga ST '[År 2032 (el. senare):']]])</f>
        <v>1</v>
      </c>
      <c r="AD70" s="8">
        <f>Tabell13[[#This Row],[Färdiga ST '[År 2025:']]]-(Tabell13[[#This Row],[&gt;68]]+Tabell13[[#This Row],[Förväntade kommande pensionsavgångar '[År 2025:']]])</f>
        <v>0</v>
      </c>
      <c r="AE70" s="8">
        <f>Tabell13[[#This Row],[Färdiga ST '[År 2026:']]]-Tabell13[[#This Row],[Förväntade kommande pensionsavgångar '[År 2026:']]]</f>
        <v>0</v>
      </c>
      <c r="AF70" s="8">
        <f>Tabell13[[#This Row],[Färdiga ST '[År 2027:']]]-Tabell13[[#This Row],[Förväntade kommande pensionsavgångar '[År 2027:']]]</f>
        <v>-1</v>
      </c>
      <c r="AG70" s="8">
        <f>Tabell13[[#This Row],[Färdiga ST '[År 2028:']]]-Tabell13[[#This Row],[Förväntade kommande pensionsavgångar '[År 2028:']]]</f>
        <v>0</v>
      </c>
      <c r="AH70" s="8">
        <f>Tabell13[[#This Row],[Färdiga ST '[År 2029:']]]-Tabell13[[#This Row],[Förväntade kommande pensionsavgångar '[År 2029:']]]</f>
        <v>1</v>
      </c>
      <c r="AI70" s="8">
        <f>Tabell13[[#This Row],[Färdiga ST '[År 2030:']]]-Tabell13[[#This Row],[Förväntade kommande pensionsavgångar '[År 2030:']]]</f>
        <v>0</v>
      </c>
      <c r="AJ70" s="8">
        <f>Tabell13[[#This Row],[Färdiga ST '[År 2031:']]]-Tabell13[[#This Row],[Förväntade kommande pensionsavgångar '[År 2031:']]]</f>
        <v>0</v>
      </c>
      <c r="AK70" s="8">
        <f>Tabell13[[#This Row],[Färdiga ST '[År 2032 (el. senare):']]]-Tabell13[[#This Row],[Förväntade kommande pensionsavgångar '[År 2032:']]]</f>
        <v>0</v>
      </c>
      <c r="AL70" s="8">
        <f>SUM(Tabell13[[#This Row],[Netto färdiga ST minus pensioner 2025]:[Netto färdiga ST minus pensioner 2028]])</f>
        <v>-1</v>
      </c>
      <c r="AM70" s="8">
        <f>SUM(Tabell13[[#This Row],[Netto färdiga ST minus pensioner 2025]:[Netto färdiga ST minus pensioner 2032]])</f>
        <v>0</v>
      </c>
    </row>
    <row r="71" spans="1:39" s="8" customFormat="1" x14ac:dyDescent="0.25">
      <c r="A71" s="8" t="s">
        <v>111</v>
      </c>
      <c r="C71" s="8" t="s">
        <v>150</v>
      </c>
      <c r="D71" s="8" t="s">
        <v>5</v>
      </c>
      <c r="E71" s="17">
        <v>3</v>
      </c>
      <c r="F71" s="8">
        <v>2.8</v>
      </c>
      <c r="G71" s="8">
        <v>0</v>
      </c>
      <c r="H71" s="8">
        <v>0</v>
      </c>
      <c r="I71" s="8">
        <v>0</v>
      </c>
      <c r="J71" s="8">
        <v>0</v>
      </c>
      <c r="K71" s="8">
        <v>0</v>
      </c>
      <c r="L71" s="8">
        <v>0</v>
      </c>
      <c r="M71" s="8">
        <v>0</v>
      </c>
      <c r="N71" s="8">
        <v>0</v>
      </c>
      <c r="O71" s="8">
        <v>0</v>
      </c>
      <c r="P71" s="8">
        <v>0</v>
      </c>
      <c r="Q71" s="8">
        <v>0</v>
      </c>
      <c r="R71" s="8" t="s">
        <v>76</v>
      </c>
      <c r="S71" s="8">
        <v>2</v>
      </c>
      <c r="T71" s="8">
        <v>0</v>
      </c>
      <c r="U71" s="8">
        <v>0</v>
      </c>
      <c r="V71" s="8">
        <v>0</v>
      </c>
      <c r="W71" s="8">
        <v>2</v>
      </c>
      <c r="X71" s="8">
        <v>0</v>
      </c>
      <c r="Y71" s="8">
        <v>0</v>
      </c>
      <c r="Z71" s="8">
        <v>0</v>
      </c>
      <c r="AA71" s="8">
        <v>0</v>
      </c>
      <c r="AC71" s="18">
        <f>SUM(Tabell13[[#This Row],[Färdiga ST '[År 2025:']]:[Färdiga ST '[År 2032 (el. senare):']]])</f>
        <v>2</v>
      </c>
      <c r="AD71" s="8">
        <f>Tabell13[[#This Row],[Färdiga ST '[År 2025:']]]-(Tabell13[[#This Row],[&gt;68]]+Tabell13[[#This Row],[Förväntade kommande pensionsavgångar '[År 2025:']]])</f>
        <v>0</v>
      </c>
      <c r="AE71" s="8">
        <f>Tabell13[[#This Row],[Färdiga ST '[År 2026:']]]-Tabell13[[#This Row],[Förväntade kommande pensionsavgångar '[År 2026:']]]</f>
        <v>0</v>
      </c>
      <c r="AF71" s="8">
        <f>Tabell13[[#This Row],[Färdiga ST '[År 2027:']]]-Tabell13[[#This Row],[Förväntade kommande pensionsavgångar '[År 2027:']]]</f>
        <v>0</v>
      </c>
      <c r="AG71" s="8">
        <f>Tabell13[[#This Row],[Färdiga ST '[År 2028:']]]-Tabell13[[#This Row],[Förväntade kommande pensionsavgångar '[År 2028:']]]</f>
        <v>2</v>
      </c>
      <c r="AH71" s="8">
        <f>Tabell13[[#This Row],[Färdiga ST '[År 2029:']]]-Tabell13[[#This Row],[Förväntade kommande pensionsavgångar '[År 2029:']]]</f>
        <v>0</v>
      </c>
      <c r="AI71" s="8">
        <f>Tabell13[[#This Row],[Färdiga ST '[År 2030:']]]-Tabell13[[#This Row],[Förväntade kommande pensionsavgångar '[År 2030:']]]</f>
        <v>0</v>
      </c>
      <c r="AJ71" s="8">
        <f>Tabell13[[#This Row],[Färdiga ST '[År 2031:']]]-Tabell13[[#This Row],[Förväntade kommande pensionsavgångar '[År 2031:']]]</f>
        <v>0</v>
      </c>
      <c r="AK71" s="8">
        <f>Tabell13[[#This Row],[Färdiga ST '[År 2032 (el. senare):']]]-Tabell13[[#This Row],[Förväntade kommande pensionsavgångar '[År 2032:']]]</f>
        <v>0</v>
      </c>
      <c r="AL71" s="8">
        <f>SUM(Tabell13[[#This Row],[Netto färdiga ST minus pensioner 2025]:[Netto färdiga ST minus pensioner 2028]])</f>
        <v>2</v>
      </c>
      <c r="AM71" s="8">
        <f>SUM(Tabell13[[#This Row],[Netto färdiga ST minus pensioner 2025]:[Netto färdiga ST minus pensioner 2032]])</f>
        <v>2</v>
      </c>
    </row>
    <row r="72" spans="1:39" s="8" customFormat="1" x14ac:dyDescent="0.25">
      <c r="A72" s="8" t="s">
        <v>111</v>
      </c>
      <c r="C72" s="8" t="s">
        <v>151</v>
      </c>
      <c r="D72" s="8" t="s">
        <v>5</v>
      </c>
      <c r="E72" s="17">
        <v>7</v>
      </c>
      <c r="F72" s="8">
        <v>6.2</v>
      </c>
      <c r="G72" s="8">
        <v>0</v>
      </c>
      <c r="H72" s="8">
        <v>0</v>
      </c>
      <c r="I72" s="8">
        <v>0</v>
      </c>
      <c r="J72" s="8">
        <v>0</v>
      </c>
      <c r="K72" s="8">
        <v>1</v>
      </c>
      <c r="L72" s="8">
        <v>0</v>
      </c>
      <c r="M72" s="8">
        <v>0</v>
      </c>
      <c r="N72" s="8">
        <v>0</v>
      </c>
      <c r="O72" s="8">
        <v>0</v>
      </c>
      <c r="P72" s="8">
        <v>1</v>
      </c>
      <c r="Q72" s="8">
        <v>0</v>
      </c>
      <c r="R72" s="8">
        <v>0</v>
      </c>
      <c r="S72" s="8">
        <v>5</v>
      </c>
      <c r="T72" s="8">
        <v>1</v>
      </c>
      <c r="U72" s="8">
        <v>2</v>
      </c>
      <c r="V72" s="8">
        <v>0</v>
      </c>
      <c r="W72" s="8">
        <v>1</v>
      </c>
      <c r="X72" s="8">
        <v>1</v>
      </c>
      <c r="Y72" s="8">
        <v>0</v>
      </c>
      <c r="Z72" s="8">
        <v>0</v>
      </c>
      <c r="AA72" s="8">
        <v>0</v>
      </c>
      <c r="AC72" s="18">
        <f>SUM(Tabell13[[#This Row],[Färdiga ST '[År 2025:']]:[Färdiga ST '[År 2032 (el. senare):']]])</f>
        <v>5</v>
      </c>
      <c r="AD72" s="8">
        <f>Tabell13[[#This Row],[Färdiga ST '[År 2025:']]]-(Tabell13[[#This Row],[&gt;68]]+Tabell13[[#This Row],[Förväntade kommande pensionsavgångar '[År 2025:']]])</f>
        <v>1</v>
      </c>
      <c r="AE72" s="8">
        <f>Tabell13[[#This Row],[Färdiga ST '[År 2026:']]]-Tabell13[[#This Row],[Förväntade kommande pensionsavgångar '[År 2026:']]]</f>
        <v>2</v>
      </c>
      <c r="AF72" s="8">
        <f>Tabell13[[#This Row],[Färdiga ST '[År 2027:']]]-Tabell13[[#This Row],[Förväntade kommande pensionsavgångar '[År 2027:']]]</f>
        <v>0</v>
      </c>
      <c r="AG72" s="8">
        <f>Tabell13[[#This Row],[Färdiga ST '[År 2028:']]]-Tabell13[[#This Row],[Förväntade kommande pensionsavgångar '[År 2028:']]]</f>
        <v>0</v>
      </c>
      <c r="AH72" s="8">
        <f>Tabell13[[#This Row],[Färdiga ST '[År 2029:']]]-Tabell13[[#This Row],[Förväntade kommande pensionsavgångar '[År 2029:']]]</f>
        <v>1</v>
      </c>
      <c r="AI72" s="8">
        <f>Tabell13[[#This Row],[Färdiga ST '[År 2030:']]]-Tabell13[[#This Row],[Förväntade kommande pensionsavgångar '[År 2030:']]]</f>
        <v>0</v>
      </c>
      <c r="AJ72" s="8">
        <f>Tabell13[[#This Row],[Färdiga ST '[År 2031:']]]-Tabell13[[#This Row],[Förväntade kommande pensionsavgångar '[År 2031:']]]</f>
        <v>0</v>
      </c>
      <c r="AK72" s="8">
        <f>Tabell13[[#This Row],[Färdiga ST '[År 2032 (el. senare):']]]-Tabell13[[#This Row],[Förväntade kommande pensionsavgångar '[År 2032:']]]</f>
        <v>0</v>
      </c>
      <c r="AL72" s="8">
        <f>SUM(Tabell13[[#This Row],[Netto färdiga ST minus pensioner 2025]:[Netto färdiga ST minus pensioner 2028]])</f>
        <v>3</v>
      </c>
      <c r="AM72" s="8">
        <f>SUM(Tabell13[[#This Row],[Netto färdiga ST minus pensioner 2025]:[Netto färdiga ST minus pensioner 2032]])</f>
        <v>4</v>
      </c>
    </row>
    <row r="73" spans="1:39" s="8" customFormat="1" x14ac:dyDescent="0.25">
      <c r="A73" s="8" t="s">
        <v>111</v>
      </c>
      <c r="C73" s="8" t="s">
        <v>152</v>
      </c>
      <c r="D73" s="8" t="s">
        <v>5</v>
      </c>
      <c r="E73" s="17">
        <v>2</v>
      </c>
      <c r="F73" s="8">
        <v>2</v>
      </c>
      <c r="G73" s="8">
        <v>0</v>
      </c>
      <c r="H73" s="8">
        <v>0</v>
      </c>
      <c r="I73" s="8">
        <v>0</v>
      </c>
      <c r="J73" s="8">
        <v>0</v>
      </c>
      <c r="K73" s="8">
        <v>0</v>
      </c>
      <c r="L73" s="8">
        <v>0</v>
      </c>
      <c r="M73" s="8">
        <v>0</v>
      </c>
      <c r="N73" s="8">
        <v>0</v>
      </c>
      <c r="O73" s="8">
        <v>0</v>
      </c>
      <c r="P73" s="8">
        <v>0</v>
      </c>
      <c r="Q73" s="8">
        <v>1</v>
      </c>
      <c r="R73" s="8">
        <v>1</v>
      </c>
      <c r="S73" s="8">
        <v>1</v>
      </c>
      <c r="T73" s="8">
        <v>0</v>
      </c>
      <c r="U73" s="8">
        <v>0</v>
      </c>
      <c r="V73" s="8">
        <v>2</v>
      </c>
      <c r="W73" s="8">
        <v>0</v>
      </c>
      <c r="X73" s="8">
        <v>0</v>
      </c>
      <c r="Y73" s="8">
        <v>0</v>
      </c>
      <c r="Z73" s="8">
        <v>0</v>
      </c>
      <c r="AA73" s="8">
        <v>0</v>
      </c>
      <c r="AC73" s="18">
        <f>SUM(Tabell13[[#This Row],[Färdiga ST '[År 2025:']]:[Färdiga ST '[År 2032 (el. senare):']]])</f>
        <v>2</v>
      </c>
      <c r="AD73" s="8">
        <f>Tabell13[[#This Row],[Färdiga ST '[År 2025:']]]-(Tabell13[[#This Row],[&gt;68]]+Tabell13[[#This Row],[Förväntade kommande pensionsavgångar '[År 2025:']]])</f>
        <v>0</v>
      </c>
      <c r="AE73" s="8">
        <f>Tabell13[[#This Row],[Färdiga ST '[År 2026:']]]-Tabell13[[#This Row],[Förväntade kommande pensionsavgångar '[År 2026:']]]</f>
        <v>0</v>
      </c>
      <c r="AF73" s="8">
        <f>Tabell13[[#This Row],[Färdiga ST '[År 2027:']]]-Tabell13[[#This Row],[Förväntade kommande pensionsavgångar '[År 2027:']]]</f>
        <v>2</v>
      </c>
      <c r="AG73" s="8">
        <f>Tabell13[[#This Row],[Färdiga ST '[År 2028:']]]-Tabell13[[#This Row],[Förväntade kommande pensionsavgångar '[År 2028:']]]</f>
        <v>0</v>
      </c>
      <c r="AH73" s="8">
        <f>Tabell13[[#This Row],[Färdiga ST '[År 2029:']]]-Tabell13[[#This Row],[Förväntade kommande pensionsavgångar '[År 2029:']]]</f>
        <v>0</v>
      </c>
      <c r="AI73" s="8">
        <f>Tabell13[[#This Row],[Färdiga ST '[År 2030:']]]-Tabell13[[#This Row],[Förväntade kommande pensionsavgångar '[År 2030:']]]</f>
        <v>0</v>
      </c>
      <c r="AJ73" s="8">
        <f>Tabell13[[#This Row],[Färdiga ST '[År 2031:']]]-Tabell13[[#This Row],[Förväntade kommande pensionsavgångar '[År 2031:']]]</f>
        <v>0</v>
      </c>
      <c r="AK73" s="8">
        <f>Tabell13[[#This Row],[Färdiga ST '[År 2032 (el. senare):']]]-Tabell13[[#This Row],[Förväntade kommande pensionsavgångar '[År 2032:']]]</f>
        <v>0</v>
      </c>
      <c r="AL73" s="8">
        <f>SUM(Tabell13[[#This Row],[Netto färdiga ST minus pensioner 2025]:[Netto färdiga ST minus pensioner 2028]])</f>
        <v>2</v>
      </c>
      <c r="AM73" s="8">
        <f>SUM(Tabell13[[#This Row],[Netto färdiga ST minus pensioner 2025]:[Netto färdiga ST minus pensioner 2032]])</f>
        <v>2</v>
      </c>
    </row>
    <row r="74" spans="1:39" s="8" customFormat="1" x14ac:dyDescent="0.25">
      <c r="A74" s="8" t="s">
        <v>111</v>
      </c>
      <c r="C74" s="8" t="s">
        <v>153</v>
      </c>
      <c r="D74" s="8" t="s">
        <v>5</v>
      </c>
      <c r="E74" s="17">
        <v>7</v>
      </c>
      <c r="F74" s="8">
        <v>5.5</v>
      </c>
      <c r="G74" s="8">
        <v>0</v>
      </c>
      <c r="H74" s="8">
        <v>0</v>
      </c>
      <c r="I74" s="8">
        <v>0</v>
      </c>
      <c r="J74" s="8">
        <v>0</v>
      </c>
      <c r="K74" s="8">
        <v>0</v>
      </c>
      <c r="L74" s="8">
        <v>0</v>
      </c>
      <c r="M74" s="8">
        <v>0</v>
      </c>
      <c r="N74" s="8">
        <v>0</v>
      </c>
      <c r="O74" s="8">
        <v>0</v>
      </c>
      <c r="P74" s="8">
        <v>0</v>
      </c>
      <c r="Q74" s="8" t="s">
        <v>76</v>
      </c>
      <c r="R74" s="8" t="s">
        <v>76</v>
      </c>
      <c r="S74" s="8">
        <v>5</v>
      </c>
      <c r="T74" s="8">
        <v>0</v>
      </c>
      <c r="U74" s="8">
        <v>1</v>
      </c>
      <c r="V74" s="8">
        <v>1</v>
      </c>
      <c r="W74" s="8">
        <v>1</v>
      </c>
      <c r="X74" s="8">
        <v>1</v>
      </c>
      <c r="Y74" s="8">
        <v>1</v>
      </c>
      <c r="Z74" s="8">
        <v>0</v>
      </c>
      <c r="AA74" s="8">
        <v>0</v>
      </c>
      <c r="AC74" s="18">
        <f>SUM(Tabell13[[#This Row],[Färdiga ST '[År 2025:']]:[Färdiga ST '[År 2032 (el. senare):']]])</f>
        <v>5</v>
      </c>
      <c r="AD74" s="8">
        <f>Tabell13[[#This Row],[Färdiga ST '[År 2025:']]]-(Tabell13[[#This Row],[&gt;68]]+Tabell13[[#This Row],[Förväntade kommande pensionsavgångar '[År 2025:']]])</f>
        <v>0</v>
      </c>
      <c r="AE74" s="8">
        <f>Tabell13[[#This Row],[Färdiga ST '[År 2026:']]]-Tabell13[[#This Row],[Förväntade kommande pensionsavgångar '[År 2026:']]]</f>
        <v>1</v>
      </c>
      <c r="AF74" s="8">
        <f>Tabell13[[#This Row],[Färdiga ST '[År 2027:']]]-Tabell13[[#This Row],[Förväntade kommande pensionsavgångar '[År 2027:']]]</f>
        <v>1</v>
      </c>
      <c r="AG74" s="8">
        <f>Tabell13[[#This Row],[Färdiga ST '[År 2028:']]]-Tabell13[[#This Row],[Förväntade kommande pensionsavgångar '[År 2028:']]]</f>
        <v>1</v>
      </c>
      <c r="AH74" s="8">
        <f>Tabell13[[#This Row],[Färdiga ST '[År 2029:']]]-Tabell13[[#This Row],[Förväntade kommande pensionsavgångar '[År 2029:']]]</f>
        <v>1</v>
      </c>
      <c r="AI74" s="8">
        <f>Tabell13[[#This Row],[Färdiga ST '[År 2030:']]]-Tabell13[[#This Row],[Förväntade kommande pensionsavgångar '[År 2030:']]]</f>
        <v>1</v>
      </c>
      <c r="AJ74" s="8">
        <f>Tabell13[[#This Row],[Färdiga ST '[År 2031:']]]-Tabell13[[#This Row],[Förväntade kommande pensionsavgångar '[År 2031:']]]</f>
        <v>0</v>
      </c>
      <c r="AK74" s="8">
        <f>Tabell13[[#This Row],[Färdiga ST '[År 2032 (el. senare):']]]-Tabell13[[#This Row],[Förväntade kommande pensionsavgångar '[År 2032:']]]</f>
        <v>0</v>
      </c>
      <c r="AL74" s="8">
        <f>SUM(Tabell13[[#This Row],[Netto färdiga ST minus pensioner 2025]:[Netto färdiga ST minus pensioner 2028]])</f>
        <v>3</v>
      </c>
      <c r="AM74" s="8">
        <f>SUM(Tabell13[[#This Row],[Netto färdiga ST minus pensioner 2025]:[Netto färdiga ST minus pensioner 2032]])</f>
        <v>5</v>
      </c>
    </row>
    <row r="75" spans="1:39" s="8" customFormat="1" x14ac:dyDescent="0.25">
      <c r="A75" s="8" t="s">
        <v>111</v>
      </c>
      <c r="C75" s="8" t="s">
        <v>154</v>
      </c>
      <c r="D75" s="8" t="s">
        <v>55</v>
      </c>
      <c r="E75" s="17">
        <v>1</v>
      </c>
      <c r="F75" s="8">
        <v>1</v>
      </c>
      <c r="G75" s="8">
        <v>0</v>
      </c>
      <c r="H75" s="8">
        <v>0</v>
      </c>
      <c r="I75" s="8">
        <v>0</v>
      </c>
      <c r="J75" s="8">
        <v>0</v>
      </c>
      <c r="K75" s="8">
        <v>0</v>
      </c>
      <c r="L75" s="8">
        <v>0</v>
      </c>
      <c r="M75" s="8">
        <v>0</v>
      </c>
      <c r="N75" s="8">
        <v>0</v>
      </c>
      <c r="O75" s="8">
        <v>0</v>
      </c>
      <c r="P75" s="8">
        <v>0</v>
      </c>
      <c r="Q75" s="8">
        <v>0</v>
      </c>
      <c r="R75" s="8" t="s">
        <v>76</v>
      </c>
      <c r="S75" s="8">
        <v>0</v>
      </c>
      <c r="T75" s="8">
        <v>0</v>
      </c>
      <c r="U75" s="8">
        <v>0</v>
      </c>
      <c r="V75" s="8">
        <v>0</v>
      </c>
      <c r="W75" s="8">
        <v>0</v>
      </c>
      <c r="X75" s="8">
        <v>0</v>
      </c>
      <c r="Y75" s="8">
        <v>0</v>
      </c>
      <c r="Z75" s="8">
        <v>0</v>
      </c>
      <c r="AA75" s="8">
        <v>0</v>
      </c>
      <c r="AC75" s="18">
        <f>SUM(Tabell13[[#This Row],[Färdiga ST '[År 2025:']]:[Färdiga ST '[År 2032 (el. senare):']]])</f>
        <v>0</v>
      </c>
      <c r="AD75" s="8">
        <f>Tabell13[[#This Row],[Färdiga ST '[År 2025:']]]-(Tabell13[[#This Row],[&gt;68]]+Tabell13[[#This Row],[Förväntade kommande pensionsavgångar '[År 2025:']]])</f>
        <v>0</v>
      </c>
      <c r="AE75" s="8">
        <f>Tabell13[[#This Row],[Färdiga ST '[År 2026:']]]-Tabell13[[#This Row],[Förväntade kommande pensionsavgångar '[År 2026:']]]</f>
        <v>0</v>
      </c>
      <c r="AF75" s="8">
        <f>Tabell13[[#This Row],[Färdiga ST '[År 2027:']]]-Tabell13[[#This Row],[Förväntade kommande pensionsavgångar '[År 2027:']]]</f>
        <v>0</v>
      </c>
      <c r="AG75" s="8">
        <f>Tabell13[[#This Row],[Färdiga ST '[År 2028:']]]-Tabell13[[#This Row],[Förväntade kommande pensionsavgångar '[År 2028:']]]</f>
        <v>0</v>
      </c>
      <c r="AH75" s="8">
        <f>Tabell13[[#This Row],[Färdiga ST '[År 2029:']]]-Tabell13[[#This Row],[Förväntade kommande pensionsavgångar '[År 2029:']]]</f>
        <v>0</v>
      </c>
      <c r="AI75" s="8">
        <f>Tabell13[[#This Row],[Färdiga ST '[År 2030:']]]-Tabell13[[#This Row],[Förväntade kommande pensionsavgångar '[År 2030:']]]</f>
        <v>0</v>
      </c>
      <c r="AJ75" s="8">
        <f>Tabell13[[#This Row],[Färdiga ST '[År 2031:']]]-Tabell13[[#This Row],[Förväntade kommande pensionsavgångar '[År 2031:']]]</f>
        <v>0</v>
      </c>
      <c r="AK75" s="8">
        <f>Tabell13[[#This Row],[Färdiga ST '[År 2032 (el. senare):']]]-Tabell13[[#This Row],[Förväntade kommande pensionsavgångar '[År 2032:']]]</f>
        <v>0</v>
      </c>
      <c r="AL75" s="8">
        <f>SUM(Tabell13[[#This Row],[Netto färdiga ST minus pensioner 2025]:[Netto färdiga ST minus pensioner 2028]])</f>
        <v>0</v>
      </c>
      <c r="AM75" s="8">
        <f>SUM(Tabell13[[#This Row],[Netto färdiga ST minus pensioner 2025]:[Netto färdiga ST minus pensioner 2032]])</f>
        <v>0</v>
      </c>
    </row>
    <row r="76" spans="1:39" s="8" customFormat="1" x14ac:dyDescent="0.25">
      <c r="A76" s="8" t="s">
        <v>111</v>
      </c>
      <c r="C76" s="8" t="s">
        <v>155</v>
      </c>
      <c r="D76" s="8" t="s">
        <v>5</v>
      </c>
      <c r="E76" s="17">
        <v>2</v>
      </c>
      <c r="F76" s="8">
        <v>2</v>
      </c>
      <c r="G76" s="8">
        <v>0</v>
      </c>
      <c r="H76" s="8">
        <v>0</v>
      </c>
      <c r="I76" s="8">
        <v>0</v>
      </c>
      <c r="J76" s="8">
        <v>0</v>
      </c>
      <c r="K76" s="8">
        <v>0</v>
      </c>
      <c r="L76" s="8">
        <v>0</v>
      </c>
      <c r="M76" s="8">
        <v>0</v>
      </c>
      <c r="N76" s="8">
        <v>0</v>
      </c>
      <c r="O76" s="8">
        <v>0</v>
      </c>
      <c r="P76" s="8">
        <v>0</v>
      </c>
      <c r="Q76" s="8">
        <v>0</v>
      </c>
      <c r="R76" s="8">
        <v>0</v>
      </c>
      <c r="S76" s="8">
        <v>0</v>
      </c>
      <c r="T76" s="8">
        <v>0</v>
      </c>
      <c r="U76" s="8">
        <v>0</v>
      </c>
      <c r="V76" s="8">
        <v>0</v>
      </c>
      <c r="W76" s="8">
        <v>0</v>
      </c>
      <c r="X76" s="8">
        <v>0</v>
      </c>
      <c r="Y76" s="8">
        <v>0</v>
      </c>
      <c r="Z76" s="8">
        <v>0</v>
      </c>
      <c r="AA76" s="8">
        <v>0</v>
      </c>
      <c r="AC76" s="18">
        <f>SUM(Tabell13[[#This Row],[Färdiga ST '[År 2025:']]:[Färdiga ST '[År 2032 (el. senare):']]])</f>
        <v>0</v>
      </c>
      <c r="AD76" s="8">
        <f>Tabell13[[#This Row],[Färdiga ST '[År 2025:']]]-(Tabell13[[#This Row],[&gt;68]]+Tabell13[[#This Row],[Förväntade kommande pensionsavgångar '[År 2025:']]])</f>
        <v>0</v>
      </c>
      <c r="AE76" s="8">
        <f>Tabell13[[#This Row],[Färdiga ST '[År 2026:']]]-Tabell13[[#This Row],[Förväntade kommande pensionsavgångar '[År 2026:']]]</f>
        <v>0</v>
      </c>
      <c r="AF76" s="8">
        <f>Tabell13[[#This Row],[Färdiga ST '[År 2027:']]]-Tabell13[[#This Row],[Förväntade kommande pensionsavgångar '[År 2027:']]]</f>
        <v>0</v>
      </c>
      <c r="AG76" s="8">
        <f>Tabell13[[#This Row],[Färdiga ST '[År 2028:']]]-Tabell13[[#This Row],[Förväntade kommande pensionsavgångar '[År 2028:']]]</f>
        <v>0</v>
      </c>
      <c r="AH76" s="8">
        <f>Tabell13[[#This Row],[Färdiga ST '[År 2029:']]]-Tabell13[[#This Row],[Förväntade kommande pensionsavgångar '[År 2029:']]]</f>
        <v>0</v>
      </c>
      <c r="AI76" s="8">
        <f>Tabell13[[#This Row],[Färdiga ST '[År 2030:']]]-Tabell13[[#This Row],[Förväntade kommande pensionsavgångar '[År 2030:']]]</f>
        <v>0</v>
      </c>
      <c r="AJ76" s="8">
        <f>Tabell13[[#This Row],[Färdiga ST '[År 2031:']]]-Tabell13[[#This Row],[Förväntade kommande pensionsavgångar '[År 2031:']]]</f>
        <v>0</v>
      </c>
      <c r="AK76" s="8">
        <f>Tabell13[[#This Row],[Färdiga ST '[År 2032 (el. senare):']]]-Tabell13[[#This Row],[Förväntade kommande pensionsavgångar '[År 2032:']]]</f>
        <v>0</v>
      </c>
      <c r="AL76" s="8">
        <f>SUM(Tabell13[[#This Row],[Netto färdiga ST minus pensioner 2025]:[Netto färdiga ST minus pensioner 2028]])</f>
        <v>0</v>
      </c>
      <c r="AM76" s="8">
        <f>SUM(Tabell13[[#This Row],[Netto färdiga ST minus pensioner 2025]:[Netto färdiga ST minus pensioner 2032]])</f>
        <v>0</v>
      </c>
    </row>
    <row r="77" spans="1:39" s="8" customFormat="1" x14ac:dyDescent="0.25">
      <c r="A77" s="8" t="s">
        <v>111</v>
      </c>
      <c r="C77" s="8" t="s">
        <v>129</v>
      </c>
      <c r="D77" s="8" t="s">
        <v>5</v>
      </c>
      <c r="E77" s="17">
        <v>5</v>
      </c>
      <c r="F77" s="8">
        <v>4</v>
      </c>
      <c r="G77" s="8">
        <v>0</v>
      </c>
      <c r="H77" s="8">
        <v>0</v>
      </c>
      <c r="I77" s="8">
        <v>0</v>
      </c>
      <c r="J77" s="8">
        <v>1</v>
      </c>
      <c r="K77" s="8">
        <v>0</v>
      </c>
      <c r="L77" s="8">
        <v>1</v>
      </c>
      <c r="M77" s="8">
        <v>0</v>
      </c>
      <c r="N77" s="8">
        <v>0</v>
      </c>
      <c r="O77" s="8">
        <v>0</v>
      </c>
      <c r="P77" s="8">
        <v>1</v>
      </c>
      <c r="Q77" s="8">
        <v>1</v>
      </c>
      <c r="R77" s="8">
        <v>1</v>
      </c>
      <c r="S77" s="8">
        <v>1</v>
      </c>
      <c r="T77" s="8">
        <v>0</v>
      </c>
      <c r="U77" s="8">
        <v>0</v>
      </c>
      <c r="V77" s="8">
        <v>0</v>
      </c>
      <c r="W77" s="8">
        <v>0</v>
      </c>
      <c r="X77" s="8">
        <v>0</v>
      </c>
      <c r="Y77" s="8">
        <v>0</v>
      </c>
      <c r="Z77" s="8">
        <v>0</v>
      </c>
      <c r="AA77" s="8">
        <v>1</v>
      </c>
      <c r="AC77" s="18">
        <f>SUM(Tabell13[[#This Row],[Färdiga ST '[År 2025:']]:[Färdiga ST '[År 2032 (el. senare):']]])</f>
        <v>1</v>
      </c>
      <c r="AD77" s="8">
        <f>Tabell13[[#This Row],[Färdiga ST '[År 2025:']]]-(Tabell13[[#This Row],[&gt;68]]+Tabell13[[#This Row],[Förväntade kommande pensionsavgångar '[År 2025:']]])</f>
        <v>0</v>
      </c>
      <c r="AE77" s="8">
        <f>Tabell13[[#This Row],[Färdiga ST '[År 2026:']]]-Tabell13[[#This Row],[Förväntade kommande pensionsavgångar '[År 2026:']]]</f>
        <v>0</v>
      </c>
      <c r="AF77" s="8">
        <f>Tabell13[[#This Row],[Färdiga ST '[År 2027:']]]-Tabell13[[#This Row],[Förväntade kommande pensionsavgångar '[År 2027:']]]</f>
        <v>-1</v>
      </c>
      <c r="AG77" s="8">
        <f>Tabell13[[#This Row],[Färdiga ST '[År 2028:']]]-Tabell13[[#This Row],[Förväntade kommande pensionsavgångar '[År 2028:']]]</f>
        <v>0</v>
      </c>
      <c r="AH77" s="8">
        <f>Tabell13[[#This Row],[Färdiga ST '[År 2029:']]]-Tabell13[[#This Row],[Förväntade kommande pensionsavgångar '[År 2029:']]]</f>
        <v>-1</v>
      </c>
      <c r="AI77" s="8">
        <f>Tabell13[[#This Row],[Färdiga ST '[År 2030:']]]-Tabell13[[#This Row],[Förväntade kommande pensionsavgångar '[År 2030:']]]</f>
        <v>0</v>
      </c>
      <c r="AJ77" s="8">
        <f>Tabell13[[#This Row],[Färdiga ST '[År 2031:']]]-Tabell13[[#This Row],[Förväntade kommande pensionsavgångar '[År 2031:']]]</f>
        <v>0</v>
      </c>
      <c r="AK77" s="8">
        <f>Tabell13[[#This Row],[Färdiga ST '[År 2032 (el. senare):']]]-Tabell13[[#This Row],[Förväntade kommande pensionsavgångar '[År 2032:']]]</f>
        <v>1</v>
      </c>
      <c r="AL77" s="8">
        <f>SUM(Tabell13[[#This Row],[Netto färdiga ST minus pensioner 2025]:[Netto färdiga ST minus pensioner 2028]])</f>
        <v>-1</v>
      </c>
      <c r="AM77" s="8">
        <f>SUM(Tabell13[[#This Row],[Netto färdiga ST minus pensioner 2025]:[Netto färdiga ST minus pensioner 2032]])</f>
        <v>-1</v>
      </c>
    </row>
    <row r="78" spans="1:39" s="8" customFormat="1" x14ac:dyDescent="0.25">
      <c r="A78" s="8" t="s">
        <v>111</v>
      </c>
      <c r="C78" s="8" t="s">
        <v>129</v>
      </c>
      <c r="D78" s="8" t="s">
        <v>5</v>
      </c>
      <c r="E78" s="17">
        <v>1</v>
      </c>
      <c r="F78" s="8">
        <v>1</v>
      </c>
      <c r="G78" s="8">
        <v>0</v>
      </c>
      <c r="H78" s="8">
        <v>0</v>
      </c>
      <c r="I78" s="8">
        <v>0</v>
      </c>
      <c r="J78" s="8">
        <v>1</v>
      </c>
      <c r="K78" s="8">
        <v>0</v>
      </c>
      <c r="L78" s="8">
        <v>0</v>
      </c>
      <c r="M78" s="8">
        <v>0</v>
      </c>
      <c r="N78" s="8">
        <v>0</v>
      </c>
      <c r="O78" s="8">
        <v>0</v>
      </c>
      <c r="P78" s="8">
        <v>0</v>
      </c>
      <c r="Q78" s="8">
        <v>0</v>
      </c>
      <c r="R78" s="8">
        <v>0</v>
      </c>
      <c r="S78" s="8">
        <v>0</v>
      </c>
      <c r="T78" s="8">
        <v>0</v>
      </c>
      <c r="U78" s="8">
        <v>0</v>
      </c>
      <c r="V78" s="8">
        <v>0</v>
      </c>
      <c r="W78" s="8">
        <v>0</v>
      </c>
      <c r="X78" s="8">
        <v>0</v>
      </c>
      <c r="Y78" s="8">
        <v>0</v>
      </c>
      <c r="Z78" s="8">
        <v>0</v>
      </c>
      <c r="AA78" s="8">
        <v>0</v>
      </c>
      <c r="AC78" s="18">
        <f>SUM(Tabell13[[#This Row],[Färdiga ST '[År 2025:']]:[Färdiga ST '[År 2032 (el. senare):']]])</f>
        <v>0</v>
      </c>
      <c r="AD78" s="8">
        <f>Tabell13[[#This Row],[Färdiga ST '[År 2025:']]]-(Tabell13[[#This Row],[&gt;68]]+Tabell13[[#This Row],[Förväntade kommande pensionsavgångar '[År 2025:']]])</f>
        <v>0</v>
      </c>
      <c r="AE78" s="8">
        <f>Tabell13[[#This Row],[Färdiga ST '[År 2026:']]]-Tabell13[[#This Row],[Förväntade kommande pensionsavgångar '[År 2026:']]]</f>
        <v>0</v>
      </c>
      <c r="AF78" s="8">
        <f>Tabell13[[#This Row],[Färdiga ST '[År 2027:']]]-Tabell13[[#This Row],[Förväntade kommande pensionsavgångar '[År 2027:']]]</f>
        <v>-1</v>
      </c>
      <c r="AG78" s="8">
        <f>Tabell13[[#This Row],[Färdiga ST '[År 2028:']]]-Tabell13[[#This Row],[Förväntade kommande pensionsavgångar '[År 2028:']]]</f>
        <v>0</v>
      </c>
      <c r="AH78" s="8">
        <f>Tabell13[[#This Row],[Färdiga ST '[År 2029:']]]-Tabell13[[#This Row],[Förväntade kommande pensionsavgångar '[År 2029:']]]</f>
        <v>0</v>
      </c>
      <c r="AI78" s="8">
        <f>Tabell13[[#This Row],[Färdiga ST '[År 2030:']]]-Tabell13[[#This Row],[Förväntade kommande pensionsavgångar '[År 2030:']]]</f>
        <v>0</v>
      </c>
      <c r="AJ78" s="8">
        <f>Tabell13[[#This Row],[Färdiga ST '[År 2031:']]]-Tabell13[[#This Row],[Förväntade kommande pensionsavgångar '[År 2031:']]]</f>
        <v>0</v>
      </c>
      <c r="AK78" s="8">
        <f>Tabell13[[#This Row],[Färdiga ST '[År 2032 (el. senare):']]]-Tabell13[[#This Row],[Förväntade kommande pensionsavgångar '[År 2032:']]]</f>
        <v>0</v>
      </c>
      <c r="AL78" s="8">
        <f>SUM(Tabell13[[#This Row],[Netto färdiga ST minus pensioner 2025]:[Netto färdiga ST minus pensioner 2028]])</f>
        <v>-1</v>
      </c>
      <c r="AM78" s="8">
        <f>SUM(Tabell13[[#This Row],[Netto färdiga ST minus pensioner 2025]:[Netto färdiga ST minus pensioner 2032]])</f>
        <v>-1</v>
      </c>
    </row>
    <row r="79" spans="1:39" s="8" customFormat="1" x14ac:dyDescent="0.25">
      <c r="A79" s="8" t="s">
        <v>111</v>
      </c>
      <c r="C79" s="8" t="s">
        <v>129</v>
      </c>
      <c r="D79" s="8" t="s">
        <v>5</v>
      </c>
      <c r="E79" s="17">
        <v>3</v>
      </c>
      <c r="F79" s="8">
        <v>1.6</v>
      </c>
      <c r="G79" s="8">
        <v>0</v>
      </c>
      <c r="H79" s="8">
        <v>0</v>
      </c>
      <c r="I79" s="8">
        <v>0</v>
      </c>
      <c r="J79" s="8">
        <v>0</v>
      </c>
      <c r="K79" s="8">
        <v>0</v>
      </c>
      <c r="L79" s="8">
        <v>0</v>
      </c>
      <c r="M79" s="8">
        <v>1</v>
      </c>
      <c r="N79" s="8">
        <v>0</v>
      </c>
      <c r="O79" s="8">
        <v>0</v>
      </c>
      <c r="P79" s="8">
        <v>0</v>
      </c>
      <c r="Q79" s="8">
        <v>1</v>
      </c>
      <c r="R79" s="8">
        <v>1</v>
      </c>
      <c r="S79" s="8">
        <v>0</v>
      </c>
      <c r="T79" s="8">
        <v>0</v>
      </c>
      <c r="U79" s="8">
        <v>0</v>
      </c>
      <c r="V79" s="8">
        <v>0</v>
      </c>
      <c r="W79" s="8">
        <v>0</v>
      </c>
      <c r="X79" s="8">
        <v>0</v>
      </c>
      <c r="Y79" s="8">
        <v>0</v>
      </c>
      <c r="Z79" s="8">
        <v>0</v>
      </c>
      <c r="AA79" s="8">
        <v>0</v>
      </c>
      <c r="AC79" s="18">
        <f>SUM(Tabell13[[#This Row],[Färdiga ST '[År 2025:']]:[Färdiga ST '[År 2032 (el. senare):']]])</f>
        <v>0</v>
      </c>
      <c r="AD79" s="8">
        <f>Tabell13[[#This Row],[Färdiga ST '[År 2025:']]]-(Tabell13[[#This Row],[&gt;68]]+Tabell13[[#This Row],[Förväntade kommande pensionsavgångar '[År 2025:']]])</f>
        <v>0</v>
      </c>
      <c r="AE79" s="8">
        <f>Tabell13[[#This Row],[Färdiga ST '[År 2026:']]]-Tabell13[[#This Row],[Förväntade kommande pensionsavgångar '[År 2026:']]]</f>
        <v>0</v>
      </c>
      <c r="AF79" s="8">
        <f>Tabell13[[#This Row],[Färdiga ST '[År 2027:']]]-Tabell13[[#This Row],[Förväntade kommande pensionsavgångar '[År 2027:']]]</f>
        <v>0</v>
      </c>
      <c r="AG79" s="8">
        <f>Tabell13[[#This Row],[Färdiga ST '[År 2028:']]]-Tabell13[[#This Row],[Förväntade kommande pensionsavgångar '[År 2028:']]]</f>
        <v>0</v>
      </c>
      <c r="AH79" s="8">
        <f>Tabell13[[#This Row],[Färdiga ST '[År 2029:']]]-Tabell13[[#This Row],[Förväntade kommande pensionsavgångar '[År 2029:']]]</f>
        <v>0</v>
      </c>
      <c r="AI79" s="8">
        <f>Tabell13[[#This Row],[Färdiga ST '[År 2030:']]]-Tabell13[[#This Row],[Förväntade kommande pensionsavgångar '[År 2030:']]]</f>
        <v>-1</v>
      </c>
      <c r="AJ79" s="8">
        <f>Tabell13[[#This Row],[Färdiga ST '[År 2031:']]]-Tabell13[[#This Row],[Förväntade kommande pensionsavgångar '[År 2031:']]]</f>
        <v>0</v>
      </c>
      <c r="AK79" s="8">
        <f>Tabell13[[#This Row],[Färdiga ST '[År 2032 (el. senare):']]]-Tabell13[[#This Row],[Förväntade kommande pensionsavgångar '[År 2032:']]]</f>
        <v>0</v>
      </c>
      <c r="AL79" s="8">
        <f>SUM(Tabell13[[#This Row],[Netto färdiga ST minus pensioner 2025]:[Netto färdiga ST minus pensioner 2028]])</f>
        <v>0</v>
      </c>
      <c r="AM79" s="8">
        <f>SUM(Tabell13[[#This Row],[Netto färdiga ST minus pensioner 2025]:[Netto färdiga ST minus pensioner 2032]])</f>
        <v>-1</v>
      </c>
    </row>
    <row r="80" spans="1:39" s="8" customFormat="1" x14ac:dyDescent="0.25">
      <c r="A80" s="8" t="s">
        <v>111</v>
      </c>
      <c r="C80" s="8" t="s">
        <v>156</v>
      </c>
      <c r="D80" s="8" t="s">
        <v>5</v>
      </c>
      <c r="E80" s="17">
        <v>3</v>
      </c>
      <c r="F80" s="8">
        <v>2.79</v>
      </c>
      <c r="G80" s="8">
        <v>0</v>
      </c>
      <c r="H80" s="8">
        <v>0</v>
      </c>
      <c r="I80" s="8">
        <v>0</v>
      </c>
      <c r="J80" s="8">
        <v>0</v>
      </c>
      <c r="K80" s="8">
        <v>0</v>
      </c>
      <c r="L80" s="8">
        <v>0</v>
      </c>
      <c r="M80" s="8">
        <v>0</v>
      </c>
      <c r="N80" s="8">
        <v>0</v>
      </c>
      <c r="O80" s="8">
        <v>0</v>
      </c>
      <c r="P80" s="8">
        <v>0</v>
      </c>
      <c r="Q80" s="8">
        <v>0</v>
      </c>
      <c r="R80" s="8">
        <v>0</v>
      </c>
      <c r="S80" s="8">
        <v>2</v>
      </c>
      <c r="T80" s="8">
        <v>1</v>
      </c>
      <c r="U80" s="8">
        <v>0</v>
      </c>
      <c r="V80" s="8">
        <v>1</v>
      </c>
      <c r="W80" s="8">
        <v>0</v>
      </c>
      <c r="X80" s="8">
        <v>0</v>
      </c>
      <c r="Y80" s="8">
        <v>0</v>
      </c>
      <c r="Z80" s="8">
        <v>0</v>
      </c>
      <c r="AA80" s="8">
        <v>0</v>
      </c>
      <c r="AC80" s="18">
        <f>SUM(Tabell13[[#This Row],[Färdiga ST '[År 2025:']]:[Färdiga ST '[År 2032 (el. senare):']]])</f>
        <v>2</v>
      </c>
      <c r="AD80" s="8">
        <f>Tabell13[[#This Row],[Färdiga ST '[År 2025:']]]-(Tabell13[[#This Row],[&gt;68]]+Tabell13[[#This Row],[Förväntade kommande pensionsavgångar '[År 2025:']]])</f>
        <v>1</v>
      </c>
      <c r="AE80" s="8">
        <f>Tabell13[[#This Row],[Färdiga ST '[År 2026:']]]-Tabell13[[#This Row],[Förväntade kommande pensionsavgångar '[År 2026:']]]</f>
        <v>0</v>
      </c>
      <c r="AF80" s="8">
        <f>Tabell13[[#This Row],[Färdiga ST '[År 2027:']]]-Tabell13[[#This Row],[Förväntade kommande pensionsavgångar '[År 2027:']]]</f>
        <v>1</v>
      </c>
      <c r="AG80" s="8">
        <f>Tabell13[[#This Row],[Färdiga ST '[År 2028:']]]-Tabell13[[#This Row],[Förväntade kommande pensionsavgångar '[År 2028:']]]</f>
        <v>0</v>
      </c>
      <c r="AH80" s="8">
        <f>Tabell13[[#This Row],[Färdiga ST '[År 2029:']]]-Tabell13[[#This Row],[Förväntade kommande pensionsavgångar '[År 2029:']]]</f>
        <v>0</v>
      </c>
      <c r="AI80" s="8">
        <f>Tabell13[[#This Row],[Färdiga ST '[År 2030:']]]-Tabell13[[#This Row],[Förväntade kommande pensionsavgångar '[År 2030:']]]</f>
        <v>0</v>
      </c>
      <c r="AJ80" s="8">
        <f>Tabell13[[#This Row],[Färdiga ST '[År 2031:']]]-Tabell13[[#This Row],[Förväntade kommande pensionsavgångar '[År 2031:']]]</f>
        <v>0</v>
      </c>
      <c r="AK80" s="8">
        <f>Tabell13[[#This Row],[Färdiga ST '[År 2032 (el. senare):']]]-Tabell13[[#This Row],[Förväntade kommande pensionsavgångar '[År 2032:']]]</f>
        <v>0</v>
      </c>
      <c r="AL80" s="8">
        <f>SUM(Tabell13[[#This Row],[Netto färdiga ST minus pensioner 2025]:[Netto färdiga ST minus pensioner 2028]])</f>
        <v>2</v>
      </c>
      <c r="AM80" s="8">
        <f>SUM(Tabell13[[#This Row],[Netto färdiga ST minus pensioner 2025]:[Netto färdiga ST minus pensioner 2032]])</f>
        <v>2</v>
      </c>
    </row>
    <row r="81" spans="1:39" s="8" customFormat="1" x14ac:dyDescent="0.25">
      <c r="A81" s="8" t="s">
        <v>111</v>
      </c>
      <c r="C81" s="8" t="s">
        <v>157</v>
      </c>
      <c r="D81" s="8" t="s">
        <v>5</v>
      </c>
      <c r="E81" s="17">
        <v>6</v>
      </c>
      <c r="F81" s="8">
        <v>5.45</v>
      </c>
      <c r="G81" s="8">
        <v>0</v>
      </c>
      <c r="H81" s="8">
        <v>0</v>
      </c>
      <c r="I81" s="8">
        <v>0</v>
      </c>
      <c r="J81" s="8">
        <v>0</v>
      </c>
      <c r="K81" s="8">
        <v>0</v>
      </c>
      <c r="L81" s="8">
        <v>0</v>
      </c>
      <c r="M81" s="8">
        <v>0</v>
      </c>
      <c r="N81" s="8">
        <v>0</v>
      </c>
      <c r="O81" s="8">
        <v>0</v>
      </c>
      <c r="P81" s="8">
        <v>0</v>
      </c>
      <c r="Q81" s="8">
        <v>0</v>
      </c>
      <c r="R81" s="8" t="s">
        <v>76</v>
      </c>
      <c r="S81" s="8">
        <v>4</v>
      </c>
      <c r="T81" s="8">
        <v>0</v>
      </c>
      <c r="U81" s="8">
        <v>0</v>
      </c>
      <c r="V81" s="8">
        <v>1</v>
      </c>
      <c r="W81" s="8">
        <v>0</v>
      </c>
      <c r="X81" s="8">
        <v>2</v>
      </c>
      <c r="Y81" s="8">
        <v>1</v>
      </c>
      <c r="Z81" s="8">
        <v>0</v>
      </c>
      <c r="AA81" s="8">
        <v>0</v>
      </c>
      <c r="AC81" s="18">
        <f>SUM(Tabell13[[#This Row],[Färdiga ST '[År 2025:']]:[Färdiga ST '[År 2032 (el. senare):']]])</f>
        <v>4</v>
      </c>
      <c r="AD81" s="8">
        <f>Tabell13[[#This Row],[Färdiga ST '[År 2025:']]]-(Tabell13[[#This Row],[&gt;68]]+Tabell13[[#This Row],[Förväntade kommande pensionsavgångar '[År 2025:']]])</f>
        <v>0</v>
      </c>
      <c r="AE81" s="8">
        <f>Tabell13[[#This Row],[Färdiga ST '[År 2026:']]]-Tabell13[[#This Row],[Förväntade kommande pensionsavgångar '[År 2026:']]]</f>
        <v>0</v>
      </c>
      <c r="AF81" s="8">
        <f>Tabell13[[#This Row],[Färdiga ST '[År 2027:']]]-Tabell13[[#This Row],[Förväntade kommande pensionsavgångar '[År 2027:']]]</f>
        <v>1</v>
      </c>
      <c r="AG81" s="8">
        <f>Tabell13[[#This Row],[Färdiga ST '[År 2028:']]]-Tabell13[[#This Row],[Förväntade kommande pensionsavgångar '[År 2028:']]]</f>
        <v>0</v>
      </c>
      <c r="AH81" s="8">
        <f>Tabell13[[#This Row],[Färdiga ST '[År 2029:']]]-Tabell13[[#This Row],[Förväntade kommande pensionsavgångar '[År 2029:']]]</f>
        <v>2</v>
      </c>
      <c r="AI81" s="8">
        <f>Tabell13[[#This Row],[Färdiga ST '[År 2030:']]]-Tabell13[[#This Row],[Förväntade kommande pensionsavgångar '[År 2030:']]]</f>
        <v>1</v>
      </c>
      <c r="AJ81" s="8">
        <f>Tabell13[[#This Row],[Färdiga ST '[År 2031:']]]-Tabell13[[#This Row],[Förväntade kommande pensionsavgångar '[År 2031:']]]</f>
        <v>0</v>
      </c>
      <c r="AK81" s="8">
        <f>Tabell13[[#This Row],[Färdiga ST '[År 2032 (el. senare):']]]-Tabell13[[#This Row],[Förväntade kommande pensionsavgångar '[År 2032:']]]</f>
        <v>0</v>
      </c>
      <c r="AL81" s="8">
        <f>SUM(Tabell13[[#This Row],[Netto färdiga ST minus pensioner 2025]:[Netto färdiga ST minus pensioner 2028]])</f>
        <v>1</v>
      </c>
      <c r="AM81" s="8">
        <f>SUM(Tabell13[[#This Row],[Netto färdiga ST minus pensioner 2025]:[Netto färdiga ST minus pensioner 2032]])</f>
        <v>4</v>
      </c>
    </row>
    <row r="82" spans="1:39" s="8" customFormat="1" x14ac:dyDescent="0.25">
      <c r="A82" s="8" t="s">
        <v>111</v>
      </c>
      <c r="C82" s="8" t="s">
        <v>158</v>
      </c>
      <c r="D82" s="8" t="s">
        <v>5</v>
      </c>
      <c r="E82" s="17">
        <v>4</v>
      </c>
      <c r="F82" s="8">
        <v>3.6</v>
      </c>
      <c r="G82" s="8">
        <v>0</v>
      </c>
      <c r="H82" s="8">
        <v>0</v>
      </c>
      <c r="I82" s="8">
        <v>0</v>
      </c>
      <c r="J82" s="8">
        <v>0</v>
      </c>
      <c r="K82" s="8">
        <v>0</v>
      </c>
      <c r="L82" s="8">
        <v>0</v>
      </c>
      <c r="M82" s="8">
        <v>0</v>
      </c>
      <c r="N82" s="8">
        <v>0</v>
      </c>
      <c r="O82" s="8">
        <v>0</v>
      </c>
      <c r="P82" s="8">
        <v>0</v>
      </c>
      <c r="Q82" s="8">
        <v>0</v>
      </c>
      <c r="R82" s="8">
        <v>0</v>
      </c>
      <c r="S82" s="8">
        <v>1</v>
      </c>
      <c r="T82" s="8">
        <v>0</v>
      </c>
      <c r="U82" s="8">
        <v>1</v>
      </c>
      <c r="V82" s="8">
        <v>0</v>
      </c>
      <c r="W82" s="8">
        <v>0</v>
      </c>
      <c r="X82" s="8">
        <v>0</v>
      </c>
      <c r="Y82" s="8">
        <v>0</v>
      </c>
      <c r="Z82" s="8">
        <v>0</v>
      </c>
      <c r="AA82" s="8">
        <v>0</v>
      </c>
      <c r="AC82" s="18">
        <f>SUM(Tabell13[[#This Row],[Färdiga ST '[År 2025:']]:[Färdiga ST '[År 2032 (el. senare):']]])</f>
        <v>1</v>
      </c>
      <c r="AD82" s="8">
        <f>Tabell13[[#This Row],[Färdiga ST '[År 2025:']]]-(Tabell13[[#This Row],[&gt;68]]+Tabell13[[#This Row],[Förväntade kommande pensionsavgångar '[År 2025:']]])</f>
        <v>0</v>
      </c>
      <c r="AE82" s="8">
        <f>Tabell13[[#This Row],[Färdiga ST '[År 2026:']]]-Tabell13[[#This Row],[Förväntade kommande pensionsavgångar '[År 2026:']]]</f>
        <v>1</v>
      </c>
      <c r="AF82" s="8">
        <f>Tabell13[[#This Row],[Färdiga ST '[År 2027:']]]-Tabell13[[#This Row],[Förväntade kommande pensionsavgångar '[År 2027:']]]</f>
        <v>0</v>
      </c>
      <c r="AG82" s="8">
        <f>Tabell13[[#This Row],[Färdiga ST '[År 2028:']]]-Tabell13[[#This Row],[Förväntade kommande pensionsavgångar '[År 2028:']]]</f>
        <v>0</v>
      </c>
      <c r="AH82" s="8">
        <f>Tabell13[[#This Row],[Färdiga ST '[År 2029:']]]-Tabell13[[#This Row],[Förväntade kommande pensionsavgångar '[År 2029:']]]</f>
        <v>0</v>
      </c>
      <c r="AI82" s="8">
        <f>Tabell13[[#This Row],[Färdiga ST '[År 2030:']]]-Tabell13[[#This Row],[Förväntade kommande pensionsavgångar '[År 2030:']]]</f>
        <v>0</v>
      </c>
      <c r="AJ82" s="8">
        <f>Tabell13[[#This Row],[Färdiga ST '[År 2031:']]]-Tabell13[[#This Row],[Förväntade kommande pensionsavgångar '[År 2031:']]]</f>
        <v>0</v>
      </c>
      <c r="AK82" s="8">
        <f>Tabell13[[#This Row],[Färdiga ST '[År 2032 (el. senare):']]]-Tabell13[[#This Row],[Förväntade kommande pensionsavgångar '[År 2032:']]]</f>
        <v>0</v>
      </c>
      <c r="AL82" s="8">
        <f>SUM(Tabell13[[#This Row],[Netto färdiga ST minus pensioner 2025]:[Netto färdiga ST minus pensioner 2028]])</f>
        <v>1</v>
      </c>
      <c r="AM82" s="8">
        <f>SUM(Tabell13[[#This Row],[Netto färdiga ST minus pensioner 2025]:[Netto färdiga ST minus pensioner 2032]])</f>
        <v>1</v>
      </c>
    </row>
    <row r="83" spans="1:39" s="8" customFormat="1" x14ac:dyDescent="0.25">
      <c r="A83" s="8" t="s">
        <v>111</v>
      </c>
      <c r="C83" s="8" t="s">
        <v>159</v>
      </c>
      <c r="D83" s="8" t="s">
        <v>5</v>
      </c>
      <c r="E83" s="17">
        <v>3</v>
      </c>
      <c r="F83" s="8">
        <v>2.6</v>
      </c>
      <c r="G83" s="8">
        <v>0</v>
      </c>
      <c r="H83" s="8">
        <v>0</v>
      </c>
      <c r="I83" s="8">
        <v>0</v>
      </c>
      <c r="J83" s="8">
        <v>0</v>
      </c>
      <c r="K83" s="8">
        <v>0</v>
      </c>
      <c r="L83" s="8">
        <v>0</v>
      </c>
      <c r="M83" s="8">
        <v>1</v>
      </c>
      <c r="N83" s="8">
        <v>0</v>
      </c>
      <c r="O83" s="8">
        <v>0</v>
      </c>
      <c r="P83" s="8">
        <v>0</v>
      </c>
      <c r="Q83" s="8">
        <v>0</v>
      </c>
      <c r="R83" s="8" t="s">
        <v>76</v>
      </c>
      <c r="S83" s="8">
        <v>3</v>
      </c>
      <c r="T83" s="8">
        <v>1</v>
      </c>
      <c r="U83" s="8">
        <v>1</v>
      </c>
      <c r="V83" s="8">
        <v>1</v>
      </c>
      <c r="W83" s="8">
        <v>0</v>
      </c>
      <c r="X83" s="8">
        <v>0</v>
      </c>
      <c r="Y83" s="8">
        <v>0</v>
      </c>
      <c r="Z83" s="8">
        <v>0</v>
      </c>
      <c r="AA83" s="8">
        <v>0</v>
      </c>
      <c r="AC83" s="18">
        <f>SUM(Tabell13[[#This Row],[Färdiga ST '[År 2025:']]:[Färdiga ST '[År 2032 (el. senare):']]])</f>
        <v>3</v>
      </c>
      <c r="AD83" s="8">
        <f>Tabell13[[#This Row],[Färdiga ST '[År 2025:']]]-(Tabell13[[#This Row],[&gt;68]]+Tabell13[[#This Row],[Förväntade kommande pensionsavgångar '[År 2025:']]])</f>
        <v>1</v>
      </c>
      <c r="AE83" s="8">
        <f>Tabell13[[#This Row],[Färdiga ST '[År 2026:']]]-Tabell13[[#This Row],[Förväntade kommande pensionsavgångar '[År 2026:']]]</f>
        <v>1</v>
      </c>
      <c r="AF83" s="8">
        <f>Tabell13[[#This Row],[Färdiga ST '[År 2027:']]]-Tabell13[[#This Row],[Förväntade kommande pensionsavgångar '[År 2027:']]]</f>
        <v>1</v>
      </c>
      <c r="AG83" s="8">
        <f>Tabell13[[#This Row],[Färdiga ST '[År 2028:']]]-Tabell13[[#This Row],[Förväntade kommande pensionsavgångar '[År 2028:']]]</f>
        <v>0</v>
      </c>
      <c r="AH83" s="8">
        <f>Tabell13[[#This Row],[Färdiga ST '[År 2029:']]]-Tabell13[[#This Row],[Förväntade kommande pensionsavgångar '[År 2029:']]]</f>
        <v>0</v>
      </c>
      <c r="AI83" s="8">
        <f>Tabell13[[#This Row],[Färdiga ST '[År 2030:']]]-Tabell13[[#This Row],[Förväntade kommande pensionsavgångar '[År 2030:']]]</f>
        <v>-1</v>
      </c>
      <c r="AJ83" s="8">
        <f>Tabell13[[#This Row],[Färdiga ST '[År 2031:']]]-Tabell13[[#This Row],[Förväntade kommande pensionsavgångar '[År 2031:']]]</f>
        <v>0</v>
      </c>
      <c r="AK83" s="8">
        <f>Tabell13[[#This Row],[Färdiga ST '[År 2032 (el. senare):']]]-Tabell13[[#This Row],[Förväntade kommande pensionsavgångar '[År 2032:']]]</f>
        <v>0</v>
      </c>
      <c r="AL83" s="8">
        <f>SUM(Tabell13[[#This Row],[Netto färdiga ST minus pensioner 2025]:[Netto färdiga ST minus pensioner 2028]])</f>
        <v>3</v>
      </c>
      <c r="AM83" s="8">
        <f>SUM(Tabell13[[#This Row],[Netto färdiga ST minus pensioner 2025]:[Netto färdiga ST minus pensioner 2032]])</f>
        <v>2</v>
      </c>
    </row>
    <row r="84" spans="1:39" s="8" customFormat="1" x14ac:dyDescent="0.25">
      <c r="A84" s="8" t="s">
        <v>111</v>
      </c>
      <c r="C84" s="8" t="s">
        <v>160</v>
      </c>
      <c r="D84" s="8" t="s">
        <v>5</v>
      </c>
      <c r="E84" s="17">
        <v>5</v>
      </c>
      <c r="F84" s="8">
        <v>3.4</v>
      </c>
      <c r="G84" s="8">
        <v>0</v>
      </c>
      <c r="H84" s="8">
        <v>1</v>
      </c>
      <c r="I84" s="8">
        <v>0</v>
      </c>
      <c r="J84" s="8">
        <v>2</v>
      </c>
      <c r="K84" s="8">
        <v>0</v>
      </c>
      <c r="L84" s="8">
        <v>0</v>
      </c>
      <c r="M84" s="8">
        <v>0</v>
      </c>
      <c r="N84" s="8">
        <v>0</v>
      </c>
      <c r="O84" s="8">
        <v>0</v>
      </c>
      <c r="P84" s="8">
        <v>0</v>
      </c>
      <c r="Q84" s="8">
        <v>2</v>
      </c>
      <c r="R84" s="8">
        <v>2</v>
      </c>
      <c r="S84" s="8">
        <v>1</v>
      </c>
      <c r="T84" s="8">
        <v>0</v>
      </c>
      <c r="U84" s="8">
        <v>1</v>
      </c>
      <c r="V84" s="8">
        <v>0</v>
      </c>
      <c r="W84" s="8">
        <v>0</v>
      </c>
      <c r="X84" s="8">
        <v>0</v>
      </c>
      <c r="Y84" s="8">
        <v>0</v>
      </c>
      <c r="Z84" s="8">
        <v>0</v>
      </c>
      <c r="AA84" s="8">
        <v>0</v>
      </c>
      <c r="AC84" s="18">
        <f>SUM(Tabell13[[#This Row],[Färdiga ST '[År 2025:']]:[Färdiga ST '[År 2032 (el. senare):']]])</f>
        <v>1</v>
      </c>
      <c r="AD84" s="8">
        <f>Tabell13[[#This Row],[Färdiga ST '[År 2025:']]]-(Tabell13[[#This Row],[&gt;68]]+Tabell13[[#This Row],[Förväntade kommande pensionsavgångar '[År 2025:']]])</f>
        <v>-1</v>
      </c>
      <c r="AE84" s="8">
        <f>Tabell13[[#This Row],[Färdiga ST '[År 2026:']]]-Tabell13[[#This Row],[Förväntade kommande pensionsavgångar '[År 2026:']]]</f>
        <v>1</v>
      </c>
      <c r="AF84" s="8">
        <f>Tabell13[[#This Row],[Färdiga ST '[År 2027:']]]-Tabell13[[#This Row],[Förväntade kommande pensionsavgångar '[År 2027:']]]</f>
        <v>-2</v>
      </c>
      <c r="AG84" s="8">
        <f>Tabell13[[#This Row],[Färdiga ST '[År 2028:']]]-Tabell13[[#This Row],[Förväntade kommande pensionsavgångar '[År 2028:']]]</f>
        <v>0</v>
      </c>
      <c r="AH84" s="8">
        <f>Tabell13[[#This Row],[Färdiga ST '[År 2029:']]]-Tabell13[[#This Row],[Förväntade kommande pensionsavgångar '[År 2029:']]]</f>
        <v>0</v>
      </c>
      <c r="AI84" s="8">
        <f>Tabell13[[#This Row],[Färdiga ST '[År 2030:']]]-Tabell13[[#This Row],[Förväntade kommande pensionsavgångar '[År 2030:']]]</f>
        <v>0</v>
      </c>
      <c r="AJ84" s="8">
        <f>Tabell13[[#This Row],[Färdiga ST '[År 2031:']]]-Tabell13[[#This Row],[Förväntade kommande pensionsavgångar '[År 2031:']]]</f>
        <v>0</v>
      </c>
      <c r="AK84" s="8">
        <f>Tabell13[[#This Row],[Färdiga ST '[År 2032 (el. senare):']]]-Tabell13[[#This Row],[Förväntade kommande pensionsavgångar '[År 2032:']]]</f>
        <v>0</v>
      </c>
      <c r="AL84" s="8">
        <f>SUM(Tabell13[[#This Row],[Netto färdiga ST minus pensioner 2025]:[Netto färdiga ST minus pensioner 2028]])</f>
        <v>-2</v>
      </c>
      <c r="AM84" s="8">
        <f>SUM(Tabell13[[#This Row],[Netto färdiga ST minus pensioner 2025]:[Netto färdiga ST minus pensioner 2032]])</f>
        <v>-2</v>
      </c>
    </row>
    <row r="85" spans="1:39" s="8" customFormat="1" x14ac:dyDescent="0.25">
      <c r="A85" s="8" t="s">
        <v>111</v>
      </c>
      <c r="C85" s="8" t="s">
        <v>161</v>
      </c>
      <c r="D85" s="8" t="s">
        <v>5</v>
      </c>
      <c r="E85" s="17">
        <v>4</v>
      </c>
      <c r="F85" s="8">
        <v>2</v>
      </c>
      <c r="G85" s="8">
        <v>0</v>
      </c>
      <c r="H85" s="8">
        <v>0</v>
      </c>
      <c r="I85" s="8">
        <v>1</v>
      </c>
      <c r="J85" s="8">
        <v>0</v>
      </c>
      <c r="K85" s="8">
        <v>0</v>
      </c>
      <c r="L85" s="8">
        <v>0</v>
      </c>
      <c r="M85" s="8">
        <v>0</v>
      </c>
      <c r="N85" s="8">
        <v>0</v>
      </c>
      <c r="O85" s="8">
        <v>1</v>
      </c>
      <c r="P85" s="8">
        <v>0</v>
      </c>
      <c r="Q85" s="8">
        <v>3</v>
      </c>
      <c r="R85" s="8">
        <v>0.75</v>
      </c>
      <c r="S85" s="8">
        <v>0</v>
      </c>
      <c r="T85" s="8">
        <v>0</v>
      </c>
      <c r="U85" s="8">
        <v>0</v>
      </c>
      <c r="V85" s="8">
        <v>0</v>
      </c>
      <c r="W85" s="8">
        <v>0</v>
      </c>
      <c r="X85" s="8">
        <v>0</v>
      </c>
      <c r="Y85" s="8">
        <v>0</v>
      </c>
      <c r="Z85" s="8">
        <v>0</v>
      </c>
      <c r="AA85" s="8">
        <v>0</v>
      </c>
      <c r="AC85" s="18">
        <f>SUM(Tabell13[[#This Row],[Färdiga ST '[År 2025:']]:[Färdiga ST '[År 2032 (el. senare):']]])</f>
        <v>0</v>
      </c>
      <c r="AD85" s="8">
        <f>Tabell13[[#This Row],[Färdiga ST '[År 2025:']]]-(Tabell13[[#This Row],[&gt;68]]+Tabell13[[#This Row],[Förväntade kommande pensionsavgångar '[År 2025:']]])</f>
        <v>0</v>
      </c>
      <c r="AE85" s="8">
        <f>Tabell13[[#This Row],[Färdiga ST '[År 2026:']]]-Tabell13[[#This Row],[Förväntade kommande pensionsavgångar '[År 2026:']]]</f>
        <v>-1</v>
      </c>
      <c r="AF85" s="8">
        <f>Tabell13[[#This Row],[Färdiga ST '[År 2027:']]]-Tabell13[[#This Row],[Förväntade kommande pensionsavgångar '[År 2027:']]]</f>
        <v>0</v>
      </c>
      <c r="AG85" s="8">
        <f>Tabell13[[#This Row],[Färdiga ST '[År 2028:']]]-Tabell13[[#This Row],[Förväntade kommande pensionsavgångar '[År 2028:']]]</f>
        <v>0</v>
      </c>
      <c r="AH85" s="8">
        <f>Tabell13[[#This Row],[Färdiga ST '[År 2029:']]]-Tabell13[[#This Row],[Förväntade kommande pensionsavgångar '[År 2029:']]]</f>
        <v>0</v>
      </c>
      <c r="AI85" s="8">
        <f>Tabell13[[#This Row],[Färdiga ST '[År 2030:']]]-Tabell13[[#This Row],[Förväntade kommande pensionsavgångar '[År 2030:']]]</f>
        <v>0</v>
      </c>
      <c r="AJ85" s="8">
        <f>Tabell13[[#This Row],[Färdiga ST '[År 2031:']]]-Tabell13[[#This Row],[Förväntade kommande pensionsavgångar '[År 2031:']]]</f>
        <v>0</v>
      </c>
      <c r="AK85" s="8">
        <f>Tabell13[[#This Row],[Färdiga ST '[År 2032 (el. senare):']]]-Tabell13[[#This Row],[Förväntade kommande pensionsavgångar '[År 2032:']]]</f>
        <v>-1</v>
      </c>
      <c r="AL85" s="8">
        <f>SUM(Tabell13[[#This Row],[Netto färdiga ST minus pensioner 2025]:[Netto färdiga ST minus pensioner 2028]])</f>
        <v>-1</v>
      </c>
      <c r="AM85" s="8">
        <f>SUM(Tabell13[[#This Row],[Netto färdiga ST minus pensioner 2025]:[Netto färdiga ST minus pensioner 2032]])</f>
        <v>-2</v>
      </c>
    </row>
    <row r="86" spans="1:39" s="8" customFormat="1" x14ac:dyDescent="0.25">
      <c r="A86" s="8" t="s">
        <v>111</v>
      </c>
      <c r="C86" s="8" t="s">
        <v>129</v>
      </c>
      <c r="D86" s="8" t="s">
        <v>5</v>
      </c>
      <c r="E86" s="17">
        <v>2</v>
      </c>
      <c r="F86" s="8">
        <v>2</v>
      </c>
      <c r="G86" s="8">
        <v>0</v>
      </c>
      <c r="H86" s="8">
        <v>0</v>
      </c>
      <c r="I86" s="8">
        <v>0</v>
      </c>
      <c r="J86" s="8">
        <v>0</v>
      </c>
      <c r="K86" s="8">
        <v>0</v>
      </c>
      <c r="L86" s="8">
        <v>0</v>
      </c>
      <c r="M86" s="8">
        <v>0</v>
      </c>
      <c r="N86" s="8">
        <v>0</v>
      </c>
      <c r="O86" s="8">
        <v>0</v>
      </c>
      <c r="P86" s="8">
        <v>1</v>
      </c>
      <c r="Q86" s="8">
        <v>1</v>
      </c>
      <c r="R86" s="8">
        <v>1</v>
      </c>
      <c r="S86" s="8">
        <v>0</v>
      </c>
      <c r="T86" s="8">
        <v>0</v>
      </c>
      <c r="U86" s="8">
        <v>0</v>
      </c>
      <c r="V86" s="8">
        <v>0</v>
      </c>
      <c r="W86" s="8">
        <v>0</v>
      </c>
      <c r="X86" s="8">
        <v>0</v>
      </c>
      <c r="Y86" s="8">
        <v>0</v>
      </c>
      <c r="Z86" s="8">
        <v>0</v>
      </c>
      <c r="AA86" s="8">
        <v>0</v>
      </c>
      <c r="AC86" s="18">
        <f>SUM(Tabell13[[#This Row],[Färdiga ST '[År 2025:']]:[Färdiga ST '[År 2032 (el. senare):']]])</f>
        <v>0</v>
      </c>
      <c r="AD86" s="8">
        <f>Tabell13[[#This Row],[Färdiga ST '[År 2025:']]]-(Tabell13[[#This Row],[&gt;68]]+Tabell13[[#This Row],[Förväntade kommande pensionsavgångar '[År 2025:']]])</f>
        <v>0</v>
      </c>
      <c r="AE86" s="8">
        <f>Tabell13[[#This Row],[Färdiga ST '[År 2026:']]]-Tabell13[[#This Row],[Förväntade kommande pensionsavgångar '[År 2026:']]]</f>
        <v>0</v>
      </c>
      <c r="AF86" s="8">
        <f>Tabell13[[#This Row],[Färdiga ST '[År 2027:']]]-Tabell13[[#This Row],[Förväntade kommande pensionsavgångar '[År 2027:']]]</f>
        <v>0</v>
      </c>
      <c r="AG86" s="8">
        <f>Tabell13[[#This Row],[Färdiga ST '[År 2028:']]]-Tabell13[[#This Row],[Förväntade kommande pensionsavgångar '[År 2028:']]]</f>
        <v>0</v>
      </c>
      <c r="AH86" s="8">
        <f>Tabell13[[#This Row],[Färdiga ST '[År 2029:']]]-Tabell13[[#This Row],[Förväntade kommande pensionsavgångar '[År 2029:']]]</f>
        <v>0</v>
      </c>
      <c r="AI86" s="8">
        <f>Tabell13[[#This Row],[Färdiga ST '[År 2030:']]]-Tabell13[[#This Row],[Förväntade kommande pensionsavgångar '[År 2030:']]]</f>
        <v>0</v>
      </c>
      <c r="AJ86" s="8">
        <f>Tabell13[[#This Row],[Färdiga ST '[År 2031:']]]-Tabell13[[#This Row],[Förväntade kommande pensionsavgångar '[År 2031:']]]</f>
        <v>0</v>
      </c>
      <c r="AK86" s="8">
        <f>Tabell13[[#This Row],[Färdiga ST '[År 2032 (el. senare):']]]-Tabell13[[#This Row],[Förväntade kommande pensionsavgångar '[År 2032:']]]</f>
        <v>0</v>
      </c>
      <c r="AL86" s="8">
        <f>SUM(Tabell13[[#This Row],[Netto färdiga ST minus pensioner 2025]:[Netto färdiga ST minus pensioner 2028]])</f>
        <v>0</v>
      </c>
      <c r="AM86" s="8">
        <f>SUM(Tabell13[[#This Row],[Netto färdiga ST minus pensioner 2025]:[Netto färdiga ST minus pensioner 2032]])</f>
        <v>0</v>
      </c>
    </row>
    <row r="87" spans="1:39" s="8" customFormat="1" x14ac:dyDescent="0.25">
      <c r="A87" s="8" t="s">
        <v>111</v>
      </c>
      <c r="C87" s="8" t="s">
        <v>162</v>
      </c>
      <c r="D87" s="8" t="s">
        <v>5</v>
      </c>
      <c r="E87" s="17">
        <v>3</v>
      </c>
      <c r="F87" s="8">
        <v>2.75</v>
      </c>
      <c r="G87" s="8">
        <v>0</v>
      </c>
      <c r="H87" s="8">
        <v>0</v>
      </c>
      <c r="I87" s="8">
        <v>0</v>
      </c>
      <c r="J87" s="8">
        <v>0</v>
      </c>
      <c r="K87" s="8">
        <v>0</v>
      </c>
      <c r="L87" s="8">
        <v>0</v>
      </c>
      <c r="M87" s="8">
        <v>0</v>
      </c>
      <c r="N87" s="8">
        <v>1</v>
      </c>
      <c r="O87" s="8">
        <v>0</v>
      </c>
      <c r="P87" s="8">
        <v>0</v>
      </c>
      <c r="Q87" s="8">
        <v>2</v>
      </c>
      <c r="R87" s="8">
        <v>1.5</v>
      </c>
      <c r="S87" s="8">
        <v>2</v>
      </c>
      <c r="T87" s="8">
        <v>2</v>
      </c>
      <c r="U87" s="8">
        <v>0</v>
      </c>
      <c r="V87" s="8">
        <v>0</v>
      </c>
      <c r="W87" s="8">
        <v>0</v>
      </c>
      <c r="X87" s="8">
        <v>0</v>
      </c>
      <c r="Y87" s="8">
        <v>0</v>
      </c>
      <c r="Z87" s="8">
        <v>0</v>
      </c>
      <c r="AA87" s="8">
        <v>0</v>
      </c>
      <c r="AC87" s="18">
        <f>SUM(Tabell13[[#This Row],[Färdiga ST '[År 2025:']]:[Färdiga ST '[År 2032 (el. senare):']]])</f>
        <v>2</v>
      </c>
      <c r="AD87" s="8">
        <f>Tabell13[[#This Row],[Färdiga ST '[År 2025:']]]-(Tabell13[[#This Row],[&gt;68]]+Tabell13[[#This Row],[Förväntade kommande pensionsavgångar '[År 2025:']]])</f>
        <v>2</v>
      </c>
      <c r="AE87" s="8">
        <f>Tabell13[[#This Row],[Färdiga ST '[År 2026:']]]-Tabell13[[#This Row],[Förväntade kommande pensionsavgångar '[År 2026:']]]</f>
        <v>0</v>
      </c>
      <c r="AF87" s="8">
        <f>Tabell13[[#This Row],[Färdiga ST '[År 2027:']]]-Tabell13[[#This Row],[Förväntade kommande pensionsavgångar '[År 2027:']]]</f>
        <v>0</v>
      </c>
      <c r="AG87" s="8">
        <f>Tabell13[[#This Row],[Färdiga ST '[År 2028:']]]-Tabell13[[#This Row],[Förväntade kommande pensionsavgångar '[År 2028:']]]</f>
        <v>0</v>
      </c>
      <c r="AH87" s="8">
        <f>Tabell13[[#This Row],[Färdiga ST '[År 2029:']]]-Tabell13[[#This Row],[Förväntade kommande pensionsavgångar '[År 2029:']]]</f>
        <v>0</v>
      </c>
      <c r="AI87" s="8">
        <f>Tabell13[[#This Row],[Färdiga ST '[År 2030:']]]-Tabell13[[#This Row],[Förväntade kommande pensionsavgångar '[År 2030:']]]</f>
        <v>0</v>
      </c>
      <c r="AJ87" s="8">
        <f>Tabell13[[#This Row],[Färdiga ST '[År 2031:']]]-Tabell13[[#This Row],[Förväntade kommande pensionsavgångar '[År 2031:']]]</f>
        <v>-1</v>
      </c>
      <c r="AK87" s="8">
        <f>Tabell13[[#This Row],[Färdiga ST '[År 2032 (el. senare):']]]-Tabell13[[#This Row],[Förväntade kommande pensionsavgångar '[År 2032:']]]</f>
        <v>0</v>
      </c>
      <c r="AL87" s="8">
        <f>SUM(Tabell13[[#This Row],[Netto färdiga ST minus pensioner 2025]:[Netto färdiga ST minus pensioner 2028]])</f>
        <v>2</v>
      </c>
      <c r="AM87" s="8">
        <f>SUM(Tabell13[[#This Row],[Netto färdiga ST minus pensioner 2025]:[Netto färdiga ST minus pensioner 2032]])</f>
        <v>1</v>
      </c>
    </row>
    <row r="88" spans="1:39" s="8" customFormat="1" x14ac:dyDescent="0.25">
      <c r="A88" s="8" t="s">
        <v>111</v>
      </c>
      <c r="C88" s="8" t="s">
        <v>129</v>
      </c>
      <c r="D88" s="8" t="s">
        <v>5</v>
      </c>
      <c r="E88" s="17">
        <v>2</v>
      </c>
      <c r="F88" s="8">
        <v>1.1000000000000001</v>
      </c>
      <c r="G88" s="8">
        <v>0</v>
      </c>
      <c r="H88" s="8">
        <v>0</v>
      </c>
      <c r="I88" s="8">
        <v>0</v>
      </c>
      <c r="J88" s="8">
        <v>0</v>
      </c>
      <c r="K88" s="8">
        <v>0</v>
      </c>
      <c r="L88" s="8">
        <v>0</v>
      </c>
      <c r="M88" s="8">
        <v>0</v>
      </c>
      <c r="N88" s="8">
        <v>0</v>
      </c>
      <c r="O88" s="8">
        <v>0</v>
      </c>
      <c r="P88" s="8">
        <v>0</v>
      </c>
      <c r="Q88" s="8">
        <v>2</v>
      </c>
      <c r="R88" s="8">
        <v>1.5</v>
      </c>
      <c r="S88" s="8">
        <v>0</v>
      </c>
      <c r="T88" s="8">
        <v>0</v>
      </c>
      <c r="U88" s="8">
        <v>0</v>
      </c>
      <c r="V88" s="8">
        <v>0</v>
      </c>
      <c r="W88" s="8">
        <v>0</v>
      </c>
      <c r="X88" s="8">
        <v>0</v>
      </c>
      <c r="Y88" s="8">
        <v>0</v>
      </c>
      <c r="Z88" s="8">
        <v>0</v>
      </c>
      <c r="AA88" s="8">
        <v>0</v>
      </c>
      <c r="AC88" s="18">
        <f>SUM(Tabell13[[#This Row],[Färdiga ST '[År 2025:']]:[Färdiga ST '[År 2032 (el. senare):']]])</f>
        <v>0</v>
      </c>
      <c r="AD88" s="8">
        <f>Tabell13[[#This Row],[Färdiga ST '[År 2025:']]]-(Tabell13[[#This Row],[&gt;68]]+Tabell13[[#This Row],[Förväntade kommande pensionsavgångar '[År 2025:']]])</f>
        <v>0</v>
      </c>
      <c r="AE88" s="8">
        <f>Tabell13[[#This Row],[Färdiga ST '[År 2026:']]]-Tabell13[[#This Row],[Förväntade kommande pensionsavgångar '[År 2026:']]]</f>
        <v>0</v>
      </c>
      <c r="AF88" s="8">
        <f>Tabell13[[#This Row],[Färdiga ST '[År 2027:']]]-Tabell13[[#This Row],[Förväntade kommande pensionsavgångar '[År 2027:']]]</f>
        <v>0</v>
      </c>
      <c r="AG88" s="8">
        <f>Tabell13[[#This Row],[Färdiga ST '[År 2028:']]]-Tabell13[[#This Row],[Förväntade kommande pensionsavgångar '[År 2028:']]]</f>
        <v>0</v>
      </c>
      <c r="AH88" s="8">
        <f>Tabell13[[#This Row],[Färdiga ST '[År 2029:']]]-Tabell13[[#This Row],[Förväntade kommande pensionsavgångar '[År 2029:']]]</f>
        <v>0</v>
      </c>
      <c r="AI88" s="8">
        <f>Tabell13[[#This Row],[Färdiga ST '[År 2030:']]]-Tabell13[[#This Row],[Förväntade kommande pensionsavgångar '[År 2030:']]]</f>
        <v>0</v>
      </c>
      <c r="AJ88" s="8">
        <f>Tabell13[[#This Row],[Färdiga ST '[År 2031:']]]-Tabell13[[#This Row],[Förväntade kommande pensionsavgångar '[År 2031:']]]</f>
        <v>0</v>
      </c>
      <c r="AK88" s="8">
        <f>Tabell13[[#This Row],[Färdiga ST '[År 2032 (el. senare):']]]-Tabell13[[#This Row],[Förväntade kommande pensionsavgångar '[År 2032:']]]</f>
        <v>0</v>
      </c>
      <c r="AL88" s="8">
        <f>SUM(Tabell13[[#This Row],[Netto färdiga ST minus pensioner 2025]:[Netto färdiga ST minus pensioner 2028]])</f>
        <v>0</v>
      </c>
      <c r="AM88" s="8">
        <f>SUM(Tabell13[[#This Row],[Netto färdiga ST minus pensioner 2025]:[Netto färdiga ST minus pensioner 2032]])</f>
        <v>0</v>
      </c>
    </row>
    <row r="89" spans="1:39" s="8" customFormat="1" x14ac:dyDescent="0.25">
      <c r="A89" s="8" t="s">
        <v>111</v>
      </c>
      <c r="C89" s="8" t="s">
        <v>141</v>
      </c>
      <c r="D89" s="8" t="s">
        <v>5</v>
      </c>
      <c r="E89" s="17">
        <v>5</v>
      </c>
      <c r="F89" s="8">
        <v>4.55</v>
      </c>
      <c r="G89" s="8">
        <v>0</v>
      </c>
      <c r="H89" s="8">
        <v>0</v>
      </c>
      <c r="I89" s="8">
        <v>0</v>
      </c>
      <c r="J89" s="8">
        <v>0</v>
      </c>
      <c r="K89" s="8">
        <v>0</v>
      </c>
      <c r="L89" s="8">
        <v>0</v>
      </c>
      <c r="M89" s="8">
        <v>0</v>
      </c>
      <c r="N89" s="8">
        <v>0</v>
      </c>
      <c r="O89" s="8">
        <v>1</v>
      </c>
      <c r="P89" s="8">
        <v>0</v>
      </c>
      <c r="Q89" s="8">
        <v>0</v>
      </c>
      <c r="R89" s="8">
        <v>0</v>
      </c>
      <c r="S89" s="8">
        <v>3</v>
      </c>
      <c r="T89" s="8">
        <v>1</v>
      </c>
      <c r="U89" s="8">
        <v>1</v>
      </c>
      <c r="V89" s="8">
        <v>1</v>
      </c>
      <c r="W89" s="8">
        <v>0</v>
      </c>
      <c r="X89" s="8">
        <v>0</v>
      </c>
      <c r="Y89" s="8">
        <v>0</v>
      </c>
      <c r="Z89" s="8">
        <v>0</v>
      </c>
      <c r="AA89" s="8">
        <v>0</v>
      </c>
      <c r="AC89" s="18">
        <f>SUM(Tabell13[[#This Row],[Färdiga ST '[År 2025:']]:[Färdiga ST '[År 2032 (el. senare):']]])</f>
        <v>3</v>
      </c>
      <c r="AD89" s="8">
        <f>Tabell13[[#This Row],[Färdiga ST '[År 2025:']]]-(Tabell13[[#This Row],[&gt;68]]+Tabell13[[#This Row],[Förväntade kommande pensionsavgångar '[År 2025:']]])</f>
        <v>1</v>
      </c>
      <c r="AE89" s="8">
        <f>Tabell13[[#This Row],[Färdiga ST '[År 2026:']]]-Tabell13[[#This Row],[Förväntade kommande pensionsavgångar '[År 2026:']]]</f>
        <v>1</v>
      </c>
      <c r="AF89" s="8">
        <f>Tabell13[[#This Row],[Färdiga ST '[År 2027:']]]-Tabell13[[#This Row],[Förväntade kommande pensionsavgångar '[År 2027:']]]</f>
        <v>1</v>
      </c>
      <c r="AG89" s="8">
        <f>Tabell13[[#This Row],[Färdiga ST '[År 2028:']]]-Tabell13[[#This Row],[Förväntade kommande pensionsavgångar '[År 2028:']]]</f>
        <v>0</v>
      </c>
      <c r="AH89" s="8">
        <f>Tabell13[[#This Row],[Färdiga ST '[År 2029:']]]-Tabell13[[#This Row],[Förväntade kommande pensionsavgångar '[År 2029:']]]</f>
        <v>0</v>
      </c>
      <c r="AI89" s="8">
        <f>Tabell13[[#This Row],[Färdiga ST '[År 2030:']]]-Tabell13[[#This Row],[Förväntade kommande pensionsavgångar '[År 2030:']]]</f>
        <v>0</v>
      </c>
      <c r="AJ89" s="8">
        <f>Tabell13[[#This Row],[Färdiga ST '[År 2031:']]]-Tabell13[[#This Row],[Förväntade kommande pensionsavgångar '[År 2031:']]]</f>
        <v>0</v>
      </c>
      <c r="AK89" s="8">
        <f>Tabell13[[#This Row],[Färdiga ST '[År 2032 (el. senare):']]]-Tabell13[[#This Row],[Förväntade kommande pensionsavgångar '[År 2032:']]]</f>
        <v>-1</v>
      </c>
      <c r="AL89" s="8">
        <f>SUM(Tabell13[[#This Row],[Netto färdiga ST minus pensioner 2025]:[Netto färdiga ST minus pensioner 2028]])</f>
        <v>3</v>
      </c>
      <c r="AM89" s="8">
        <f>SUM(Tabell13[[#This Row],[Netto färdiga ST minus pensioner 2025]:[Netto färdiga ST minus pensioner 2032]])</f>
        <v>2</v>
      </c>
    </row>
    <row r="90" spans="1:39" s="8" customFormat="1" x14ac:dyDescent="0.25">
      <c r="A90" s="8" t="s">
        <v>111</v>
      </c>
      <c r="C90" s="8" t="s">
        <v>163</v>
      </c>
      <c r="D90" s="8" t="s">
        <v>55</v>
      </c>
      <c r="E90" s="17">
        <v>0</v>
      </c>
      <c r="F90" s="8" t="s">
        <v>76</v>
      </c>
      <c r="G90" s="8">
        <v>0</v>
      </c>
      <c r="H90" s="8">
        <v>0</v>
      </c>
      <c r="I90" s="8">
        <v>0</v>
      </c>
      <c r="J90" s="8">
        <v>0</v>
      </c>
      <c r="K90" s="8">
        <v>0</v>
      </c>
      <c r="L90" s="8">
        <v>0</v>
      </c>
      <c r="M90" s="8">
        <v>0</v>
      </c>
      <c r="N90" s="8">
        <v>0</v>
      </c>
      <c r="O90" s="8">
        <v>0</v>
      </c>
      <c r="P90" s="8">
        <v>0</v>
      </c>
      <c r="Q90" s="8">
        <v>3</v>
      </c>
      <c r="R90" s="8">
        <v>3</v>
      </c>
      <c r="S90" s="8">
        <v>0</v>
      </c>
      <c r="T90" s="8">
        <v>0</v>
      </c>
      <c r="U90" s="8">
        <v>0</v>
      </c>
      <c r="V90" s="8">
        <v>0</v>
      </c>
      <c r="W90" s="8">
        <v>0</v>
      </c>
      <c r="X90" s="8">
        <v>0</v>
      </c>
      <c r="Y90" s="8">
        <v>0</v>
      </c>
      <c r="Z90" s="8">
        <v>0</v>
      </c>
      <c r="AA90" s="8">
        <v>0</v>
      </c>
      <c r="AC90" s="18">
        <f>SUM(Tabell13[[#This Row],[Färdiga ST '[År 2025:']]:[Färdiga ST '[År 2032 (el. senare):']]])</f>
        <v>0</v>
      </c>
      <c r="AD90" s="8">
        <f>Tabell13[[#This Row],[Färdiga ST '[År 2025:']]]-(Tabell13[[#This Row],[&gt;68]]+Tabell13[[#This Row],[Förväntade kommande pensionsavgångar '[År 2025:']]])</f>
        <v>0</v>
      </c>
      <c r="AE90" s="8">
        <f>Tabell13[[#This Row],[Färdiga ST '[År 2026:']]]-Tabell13[[#This Row],[Förväntade kommande pensionsavgångar '[År 2026:']]]</f>
        <v>0</v>
      </c>
      <c r="AF90" s="8">
        <f>Tabell13[[#This Row],[Färdiga ST '[År 2027:']]]-Tabell13[[#This Row],[Förväntade kommande pensionsavgångar '[År 2027:']]]</f>
        <v>0</v>
      </c>
      <c r="AG90" s="8">
        <f>Tabell13[[#This Row],[Färdiga ST '[År 2028:']]]-Tabell13[[#This Row],[Förväntade kommande pensionsavgångar '[År 2028:']]]</f>
        <v>0</v>
      </c>
      <c r="AH90" s="8">
        <f>Tabell13[[#This Row],[Färdiga ST '[År 2029:']]]-Tabell13[[#This Row],[Förväntade kommande pensionsavgångar '[År 2029:']]]</f>
        <v>0</v>
      </c>
      <c r="AI90" s="8">
        <f>Tabell13[[#This Row],[Färdiga ST '[År 2030:']]]-Tabell13[[#This Row],[Förväntade kommande pensionsavgångar '[År 2030:']]]</f>
        <v>0</v>
      </c>
      <c r="AJ90" s="8">
        <f>Tabell13[[#This Row],[Färdiga ST '[År 2031:']]]-Tabell13[[#This Row],[Förväntade kommande pensionsavgångar '[År 2031:']]]</f>
        <v>0</v>
      </c>
      <c r="AK90" s="8">
        <f>Tabell13[[#This Row],[Färdiga ST '[År 2032 (el. senare):']]]-Tabell13[[#This Row],[Förväntade kommande pensionsavgångar '[År 2032:']]]</f>
        <v>0</v>
      </c>
      <c r="AL90" s="8">
        <f>SUM(Tabell13[[#This Row],[Netto färdiga ST minus pensioner 2025]:[Netto färdiga ST minus pensioner 2028]])</f>
        <v>0</v>
      </c>
      <c r="AM90" s="8">
        <f>SUM(Tabell13[[#This Row],[Netto färdiga ST minus pensioner 2025]:[Netto färdiga ST minus pensioner 2032]])</f>
        <v>0</v>
      </c>
    </row>
    <row r="91" spans="1:39" s="8" customFormat="1" x14ac:dyDescent="0.25">
      <c r="A91" s="8" t="s">
        <v>111</v>
      </c>
      <c r="C91" s="8" t="s">
        <v>129</v>
      </c>
      <c r="D91" s="8" t="s">
        <v>5</v>
      </c>
      <c r="E91" s="17">
        <v>4</v>
      </c>
      <c r="F91" s="8">
        <v>0.05</v>
      </c>
      <c r="G91" s="8">
        <v>0</v>
      </c>
      <c r="H91" s="8">
        <v>0</v>
      </c>
      <c r="I91" s="8">
        <v>0</v>
      </c>
      <c r="J91" s="8">
        <v>0</v>
      </c>
      <c r="K91" s="8">
        <v>0</v>
      </c>
      <c r="L91" s="8">
        <v>0</v>
      </c>
      <c r="M91" s="8">
        <v>0</v>
      </c>
      <c r="N91" s="8">
        <v>0</v>
      </c>
      <c r="O91" s="8">
        <v>0</v>
      </c>
      <c r="P91" s="8">
        <v>0</v>
      </c>
      <c r="Q91" s="8">
        <v>1</v>
      </c>
      <c r="R91" s="8">
        <v>1</v>
      </c>
      <c r="S91" s="8">
        <v>0</v>
      </c>
      <c r="T91" s="8">
        <v>0</v>
      </c>
      <c r="U91" s="8">
        <v>0</v>
      </c>
      <c r="V91" s="8">
        <v>0</v>
      </c>
      <c r="W91" s="8">
        <v>0</v>
      </c>
      <c r="X91" s="8">
        <v>0</v>
      </c>
      <c r="Y91" s="8">
        <v>0</v>
      </c>
      <c r="Z91" s="8">
        <v>0</v>
      </c>
      <c r="AA91" s="8">
        <v>0</v>
      </c>
      <c r="AC91" s="18">
        <f>SUM(Tabell13[[#This Row],[Färdiga ST '[År 2025:']]:[Färdiga ST '[År 2032 (el. senare):']]])</f>
        <v>0</v>
      </c>
      <c r="AD91" s="8">
        <f>Tabell13[[#This Row],[Färdiga ST '[År 2025:']]]-(Tabell13[[#This Row],[&gt;68]]+Tabell13[[#This Row],[Förväntade kommande pensionsavgångar '[År 2025:']]])</f>
        <v>0</v>
      </c>
      <c r="AE91" s="8">
        <f>Tabell13[[#This Row],[Färdiga ST '[År 2026:']]]-Tabell13[[#This Row],[Förväntade kommande pensionsavgångar '[År 2026:']]]</f>
        <v>0</v>
      </c>
      <c r="AF91" s="8">
        <f>Tabell13[[#This Row],[Färdiga ST '[År 2027:']]]-Tabell13[[#This Row],[Förväntade kommande pensionsavgångar '[År 2027:']]]</f>
        <v>0</v>
      </c>
      <c r="AG91" s="8">
        <f>Tabell13[[#This Row],[Färdiga ST '[År 2028:']]]-Tabell13[[#This Row],[Förväntade kommande pensionsavgångar '[År 2028:']]]</f>
        <v>0</v>
      </c>
      <c r="AH91" s="8">
        <f>Tabell13[[#This Row],[Färdiga ST '[År 2029:']]]-Tabell13[[#This Row],[Förväntade kommande pensionsavgångar '[År 2029:']]]</f>
        <v>0</v>
      </c>
      <c r="AI91" s="8">
        <f>Tabell13[[#This Row],[Färdiga ST '[År 2030:']]]-Tabell13[[#This Row],[Förväntade kommande pensionsavgångar '[År 2030:']]]</f>
        <v>0</v>
      </c>
      <c r="AJ91" s="8">
        <f>Tabell13[[#This Row],[Färdiga ST '[År 2031:']]]-Tabell13[[#This Row],[Förväntade kommande pensionsavgångar '[År 2031:']]]</f>
        <v>0</v>
      </c>
      <c r="AK91" s="8">
        <f>Tabell13[[#This Row],[Färdiga ST '[År 2032 (el. senare):']]]-Tabell13[[#This Row],[Förväntade kommande pensionsavgångar '[År 2032:']]]</f>
        <v>0</v>
      </c>
      <c r="AL91" s="8">
        <f>SUM(Tabell13[[#This Row],[Netto färdiga ST minus pensioner 2025]:[Netto färdiga ST minus pensioner 2028]])</f>
        <v>0</v>
      </c>
      <c r="AM91" s="8">
        <f>SUM(Tabell13[[#This Row],[Netto färdiga ST minus pensioner 2025]:[Netto färdiga ST minus pensioner 2032]])</f>
        <v>0</v>
      </c>
    </row>
    <row r="92" spans="1:39" s="8" customFormat="1" x14ac:dyDescent="0.25">
      <c r="A92" s="8" t="s">
        <v>111</v>
      </c>
      <c r="C92" s="8" t="s">
        <v>164</v>
      </c>
      <c r="D92" s="8" t="s">
        <v>5</v>
      </c>
      <c r="E92" s="17">
        <v>3</v>
      </c>
      <c r="F92" s="8">
        <v>2.1</v>
      </c>
      <c r="G92" s="8">
        <v>0</v>
      </c>
      <c r="H92" s="8">
        <v>0</v>
      </c>
      <c r="I92" s="8">
        <v>0</v>
      </c>
      <c r="J92" s="8">
        <v>0</v>
      </c>
      <c r="K92" s="8">
        <v>0</v>
      </c>
      <c r="L92" s="8">
        <v>0</v>
      </c>
      <c r="M92" s="8">
        <v>0</v>
      </c>
      <c r="N92" s="8">
        <v>0</v>
      </c>
      <c r="O92" s="8">
        <v>0</v>
      </c>
      <c r="P92" s="8">
        <v>0</v>
      </c>
      <c r="Q92" s="8">
        <v>0</v>
      </c>
      <c r="R92" s="8" t="s">
        <v>76</v>
      </c>
      <c r="S92" s="8">
        <v>0</v>
      </c>
      <c r="T92" s="8">
        <v>0</v>
      </c>
      <c r="U92" s="8">
        <v>0</v>
      </c>
      <c r="V92" s="8">
        <v>0</v>
      </c>
      <c r="W92" s="8">
        <v>0</v>
      </c>
      <c r="X92" s="8">
        <v>0</v>
      </c>
      <c r="Y92" s="8">
        <v>0</v>
      </c>
      <c r="Z92" s="8">
        <v>0</v>
      </c>
      <c r="AA92" s="8">
        <v>0</v>
      </c>
      <c r="AC92" s="18">
        <f>SUM(Tabell13[[#This Row],[Färdiga ST '[År 2025:']]:[Färdiga ST '[År 2032 (el. senare):']]])</f>
        <v>0</v>
      </c>
      <c r="AD92" s="8">
        <f>Tabell13[[#This Row],[Färdiga ST '[År 2025:']]]-(Tabell13[[#This Row],[&gt;68]]+Tabell13[[#This Row],[Förväntade kommande pensionsavgångar '[År 2025:']]])</f>
        <v>0</v>
      </c>
      <c r="AE92" s="8">
        <f>Tabell13[[#This Row],[Färdiga ST '[År 2026:']]]-Tabell13[[#This Row],[Förväntade kommande pensionsavgångar '[År 2026:']]]</f>
        <v>0</v>
      </c>
      <c r="AF92" s="8">
        <f>Tabell13[[#This Row],[Färdiga ST '[År 2027:']]]-Tabell13[[#This Row],[Förväntade kommande pensionsavgångar '[År 2027:']]]</f>
        <v>0</v>
      </c>
      <c r="AG92" s="8">
        <f>Tabell13[[#This Row],[Färdiga ST '[År 2028:']]]-Tabell13[[#This Row],[Förväntade kommande pensionsavgångar '[År 2028:']]]</f>
        <v>0</v>
      </c>
      <c r="AH92" s="8">
        <f>Tabell13[[#This Row],[Färdiga ST '[År 2029:']]]-Tabell13[[#This Row],[Förväntade kommande pensionsavgångar '[År 2029:']]]</f>
        <v>0</v>
      </c>
      <c r="AI92" s="8">
        <f>Tabell13[[#This Row],[Färdiga ST '[År 2030:']]]-Tabell13[[#This Row],[Förväntade kommande pensionsavgångar '[År 2030:']]]</f>
        <v>0</v>
      </c>
      <c r="AJ92" s="8">
        <f>Tabell13[[#This Row],[Färdiga ST '[År 2031:']]]-Tabell13[[#This Row],[Förväntade kommande pensionsavgångar '[År 2031:']]]</f>
        <v>0</v>
      </c>
      <c r="AK92" s="8">
        <f>Tabell13[[#This Row],[Färdiga ST '[År 2032 (el. senare):']]]-Tabell13[[#This Row],[Förväntade kommande pensionsavgångar '[År 2032:']]]</f>
        <v>0</v>
      </c>
      <c r="AL92" s="8">
        <f>SUM(Tabell13[[#This Row],[Netto färdiga ST minus pensioner 2025]:[Netto färdiga ST minus pensioner 2028]])</f>
        <v>0</v>
      </c>
      <c r="AM92" s="8">
        <f>SUM(Tabell13[[#This Row],[Netto färdiga ST minus pensioner 2025]:[Netto färdiga ST minus pensioner 2032]])</f>
        <v>0</v>
      </c>
    </row>
    <row r="93" spans="1:39" s="8" customFormat="1" x14ac:dyDescent="0.25">
      <c r="A93" s="8" t="s">
        <v>111</v>
      </c>
      <c r="C93" s="8" t="s">
        <v>112</v>
      </c>
      <c r="D93" s="8" t="s">
        <v>5</v>
      </c>
      <c r="E93" s="17">
        <v>2</v>
      </c>
      <c r="F93" s="8">
        <v>1.85</v>
      </c>
      <c r="G93" s="8">
        <v>0</v>
      </c>
      <c r="H93" s="8">
        <v>0</v>
      </c>
      <c r="I93" s="8">
        <v>0</v>
      </c>
      <c r="J93" s="8">
        <v>0</v>
      </c>
      <c r="K93" s="8">
        <v>0</v>
      </c>
      <c r="L93" s="8">
        <v>0</v>
      </c>
      <c r="M93" s="8">
        <v>0</v>
      </c>
      <c r="N93" s="8">
        <v>0</v>
      </c>
      <c r="O93" s="8">
        <v>1</v>
      </c>
      <c r="P93" s="8">
        <v>0</v>
      </c>
      <c r="Q93" s="8">
        <v>3</v>
      </c>
      <c r="R93" s="8">
        <v>3</v>
      </c>
      <c r="S93" s="8">
        <v>1</v>
      </c>
      <c r="T93" s="8">
        <v>0</v>
      </c>
      <c r="U93" s="8">
        <v>0</v>
      </c>
      <c r="V93" s="8">
        <v>0</v>
      </c>
      <c r="W93" s="8">
        <v>1</v>
      </c>
      <c r="X93" s="8">
        <v>0</v>
      </c>
      <c r="Y93" s="8">
        <v>0</v>
      </c>
      <c r="Z93" s="8">
        <v>0</v>
      </c>
      <c r="AA93" s="8">
        <v>0</v>
      </c>
      <c r="AC93" s="18">
        <f>SUM(Tabell13[[#This Row],[Färdiga ST '[År 2025:']]:[Färdiga ST '[År 2032 (el. senare):']]])</f>
        <v>1</v>
      </c>
      <c r="AD93" s="8">
        <f>Tabell13[[#This Row],[Färdiga ST '[År 2025:']]]-(Tabell13[[#This Row],[&gt;68]]+Tabell13[[#This Row],[Förväntade kommande pensionsavgångar '[År 2025:']]])</f>
        <v>0</v>
      </c>
      <c r="AE93" s="8">
        <f>Tabell13[[#This Row],[Färdiga ST '[År 2026:']]]-Tabell13[[#This Row],[Förväntade kommande pensionsavgångar '[År 2026:']]]</f>
        <v>0</v>
      </c>
      <c r="AF93" s="8">
        <f>Tabell13[[#This Row],[Färdiga ST '[År 2027:']]]-Tabell13[[#This Row],[Förväntade kommande pensionsavgångar '[År 2027:']]]</f>
        <v>0</v>
      </c>
      <c r="AG93" s="8">
        <f>Tabell13[[#This Row],[Färdiga ST '[År 2028:']]]-Tabell13[[#This Row],[Förväntade kommande pensionsavgångar '[År 2028:']]]</f>
        <v>1</v>
      </c>
      <c r="AH93" s="8">
        <f>Tabell13[[#This Row],[Färdiga ST '[År 2029:']]]-Tabell13[[#This Row],[Förväntade kommande pensionsavgångar '[År 2029:']]]</f>
        <v>0</v>
      </c>
      <c r="AI93" s="8">
        <f>Tabell13[[#This Row],[Färdiga ST '[År 2030:']]]-Tabell13[[#This Row],[Förväntade kommande pensionsavgångar '[År 2030:']]]</f>
        <v>0</v>
      </c>
      <c r="AJ93" s="8">
        <f>Tabell13[[#This Row],[Färdiga ST '[År 2031:']]]-Tabell13[[#This Row],[Förväntade kommande pensionsavgångar '[År 2031:']]]</f>
        <v>0</v>
      </c>
      <c r="AK93" s="8">
        <f>Tabell13[[#This Row],[Färdiga ST '[År 2032 (el. senare):']]]-Tabell13[[#This Row],[Förväntade kommande pensionsavgångar '[År 2032:']]]</f>
        <v>-1</v>
      </c>
      <c r="AL93" s="8">
        <f>SUM(Tabell13[[#This Row],[Netto färdiga ST minus pensioner 2025]:[Netto färdiga ST minus pensioner 2028]])</f>
        <v>1</v>
      </c>
      <c r="AM93" s="8">
        <f>SUM(Tabell13[[#This Row],[Netto färdiga ST minus pensioner 2025]:[Netto färdiga ST minus pensioner 2032]])</f>
        <v>0</v>
      </c>
    </row>
    <row r="94" spans="1:39" s="8" customFormat="1" x14ac:dyDescent="0.25">
      <c r="A94" s="8" t="s">
        <v>111</v>
      </c>
      <c r="C94" s="8" t="s">
        <v>165</v>
      </c>
      <c r="D94" s="8" t="s">
        <v>55</v>
      </c>
      <c r="E94" s="17">
        <v>6</v>
      </c>
      <c r="F94" s="8">
        <v>4.25</v>
      </c>
      <c r="G94" s="8">
        <v>0</v>
      </c>
      <c r="H94" s="8">
        <v>0</v>
      </c>
      <c r="I94" s="8">
        <v>0</v>
      </c>
      <c r="J94" s="8">
        <v>0</v>
      </c>
      <c r="K94" s="8">
        <v>0</v>
      </c>
      <c r="L94" s="8">
        <v>0</v>
      </c>
      <c r="M94" s="8">
        <v>0</v>
      </c>
      <c r="N94" s="8">
        <v>0</v>
      </c>
      <c r="O94" s="8">
        <v>0</v>
      </c>
      <c r="P94" s="8">
        <v>0</v>
      </c>
      <c r="Q94" s="8">
        <v>2</v>
      </c>
      <c r="R94" s="8">
        <v>2</v>
      </c>
      <c r="S94" s="8">
        <v>0</v>
      </c>
      <c r="T94" s="8">
        <v>0</v>
      </c>
      <c r="U94" s="8">
        <v>0</v>
      </c>
      <c r="V94" s="8">
        <v>0</v>
      </c>
      <c r="W94" s="8">
        <v>0</v>
      </c>
      <c r="X94" s="8">
        <v>0</v>
      </c>
      <c r="Y94" s="8">
        <v>0</v>
      </c>
      <c r="Z94" s="8">
        <v>0</v>
      </c>
      <c r="AA94" s="8">
        <v>0</v>
      </c>
      <c r="AC94" s="18">
        <f>SUM(Tabell13[[#This Row],[Färdiga ST '[År 2025:']]:[Färdiga ST '[År 2032 (el. senare):']]])</f>
        <v>0</v>
      </c>
      <c r="AD94" s="8">
        <f>Tabell13[[#This Row],[Färdiga ST '[År 2025:']]]-(Tabell13[[#This Row],[&gt;68]]+Tabell13[[#This Row],[Förväntade kommande pensionsavgångar '[År 2025:']]])</f>
        <v>0</v>
      </c>
      <c r="AE94" s="8">
        <f>Tabell13[[#This Row],[Färdiga ST '[År 2026:']]]-Tabell13[[#This Row],[Förväntade kommande pensionsavgångar '[År 2026:']]]</f>
        <v>0</v>
      </c>
      <c r="AF94" s="8">
        <f>Tabell13[[#This Row],[Färdiga ST '[År 2027:']]]-Tabell13[[#This Row],[Förväntade kommande pensionsavgångar '[År 2027:']]]</f>
        <v>0</v>
      </c>
      <c r="AG94" s="8">
        <f>Tabell13[[#This Row],[Färdiga ST '[År 2028:']]]-Tabell13[[#This Row],[Förväntade kommande pensionsavgångar '[År 2028:']]]</f>
        <v>0</v>
      </c>
      <c r="AH94" s="8">
        <f>Tabell13[[#This Row],[Färdiga ST '[År 2029:']]]-Tabell13[[#This Row],[Förväntade kommande pensionsavgångar '[År 2029:']]]</f>
        <v>0</v>
      </c>
      <c r="AI94" s="8">
        <f>Tabell13[[#This Row],[Färdiga ST '[År 2030:']]]-Tabell13[[#This Row],[Förväntade kommande pensionsavgångar '[År 2030:']]]</f>
        <v>0</v>
      </c>
      <c r="AJ94" s="8">
        <f>Tabell13[[#This Row],[Färdiga ST '[År 2031:']]]-Tabell13[[#This Row],[Förväntade kommande pensionsavgångar '[År 2031:']]]</f>
        <v>0</v>
      </c>
      <c r="AK94" s="8">
        <f>Tabell13[[#This Row],[Färdiga ST '[År 2032 (el. senare):']]]-Tabell13[[#This Row],[Förväntade kommande pensionsavgångar '[År 2032:']]]</f>
        <v>0</v>
      </c>
      <c r="AL94" s="8">
        <f>SUM(Tabell13[[#This Row],[Netto färdiga ST minus pensioner 2025]:[Netto färdiga ST minus pensioner 2028]])</f>
        <v>0</v>
      </c>
      <c r="AM94" s="8">
        <f>SUM(Tabell13[[#This Row],[Netto färdiga ST minus pensioner 2025]:[Netto färdiga ST minus pensioner 2032]])</f>
        <v>0</v>
      </c>
    </row>
    <row r="95" spans="1:39" s="8" customFormat="1" x14ac:dyDescent="0.25">
      <c r="A95" s="8" t="s">
        <v>111</v>
      </c>
      <c r="C95" s="8" t="s">
        <v>166</v>
      </c>
      <c r="D95" s="8" t="s">
        <v>46</v>
      </c>
      <c r="E95" s="17">
        <v>3</v>
      </c>
      <c r="F95" s="8">
        <v>1</v>
      </c>
      <c r="G95" s="8">
        <v>0</v>
      </c>
      <c r="H95" s="8">
        <v>0</v>
      </c>
      <c r="I95" s="8">
        <v>0</v>
      </c>
      <c r="J95" s="8">
        <v>0</v>
      </c>
      <c r="K95" s="8">
        <v>0</v>
      </c>
      <c r="L95" s="8">
        <v>0</v>
      </c>
      <c r="M95" s="8">
        <v>0</v>
      </c>
      <c r="N95" s="8">
        <v>0</v>
      </c>
      <c r="O95" s="8">
        <v>0</v>
      </c>
      <c r="P95" s="8">
        <v>0</v>
      </c>
      <c r="Q95" s="8" t="s">
        <v>76</v>
      </c>
      <c r="R95" s="8" t="s">
        <v>76</v>
      </c>
      <c r="S95" s="8">
        <v>0</v>
      </c>
      <c r="T95" s="8">
        <v>0</v>
      </c>
      <c r="U95" s="8">
        <v>0</v>
      </c>
      <c r="V95" s="8">
        <v>0</v>
      </c>
      <c r="W95" s="8">
        <v>0</v>
      </c>
      <c r="X95" s="8">
        <v>0</v>
      </c>
      <c r="Y95" s="8">
        <v>0</v>
      </c>
      <c r="Z95" s="8">
        <v>0</v>
      </c>
      <c r="AA95" s="8">
        <v>0</v>
      </c>
      <c r="AC95" s="18">
        <f>SUM(Tabell13[[#This Row],[Färdiga ST '[År 2025:']]:[Färdiga ST '[År 2032 (el. senare):']]])</f>
        <v>0</v>
      </c>
      <c r="AD95" s="8">
        <f>Tabell13[[#This Row],[Färdiga ST '[År 2025:']]]-(Tabell13[[#This Row],[&gt;68]]+Tabell13[[#This Row],[Förväntade kommande pensionsavgångar '[År 2025:']]])</f>
        <v>0</v>
      </c>
      <c r="AE95" s="8">
        <f>Tabell13[[#This Row],[Färdiga ST '[År 2026:']]]-Tabell13[[#This Row],[Förväntade kommande pensionsavgångar '[År 2026:']]]</f>
        <v>0</v>
      </c>
      <c r="AF95" s="8">
        <f>Tabell13[[#This Row],[Färdiga ST '[År 2027:']]]-Tabell13[[#This Row],[Förväntade kommande pensionsavgångar '[År 2027:']]]</f>
        <v>0</v>
      </c>
      <c r="AG95" s="8">
        <f>Tabell13[[#This Row],[Färdiga ST '[År 2028:']]]-Tabell13[[#This Row],[Förväntade kommande pensionsavgångar '[År 2028:']]]</f>
        <v>0</v>
      </c>
      <c r="AH95" s="8">
        <f>Tabell13[[#This Row],[Färdiga ST '[År 2029:']]]-Tabell13[[#This Row],[Förväntade kommande pensionsavgångar '[År 2029:']]]</f>
        <v>0</v>
      </c>
      <c r="AI95" s="8">
        <f>Tabell13[[#This Row],[Färdiga ST '[År 2030:']]]-Tabell13[[#This Row],[Förväntade kommande pensionsavgångar '[År 2030:']]]</f>
        <v>0</v>
      </c>
      <c r="AJ95" s="8">
        <f>Tabell13[[#This Row],[Färdiga ST '[År 2031:']]]-Tabell13[[#This Row],[Förväntade kommande pensionsavgångar '[År 2031:']]]</f>
        <v>0</v>
      </c>
      <c r="AK95" s="8">
        <f>Tabell13[[#This Row],[Färdiga ST '[År 2032 (el. senare):']]]-Tabell13[[#This Row],[Förväntade kommande pensionsavgångar '[År 2032:']]]</f>
        <v>0</v>
      </c>
      <c r="AL95" s="8">
        <f>SUM(Tabell13[[#This Row],[Netto färdiga ST minus pensioner 2025]:[Netto färdiga ST minus pensioner 2028]])</f>
        <v>0</v>
      </c>
      <c r="AM95" s="8">
        <f>SUM(Tabell13[[#This Row],[Netto färdiga ST minus pensioner 2025]:[Netto färdiga ST minus pensioner 2032]])</f>
        <v>0</v>
      </c>
    </row>
    <row r="96" spans="1:39" s="8" customFormat="1" x14ac:dyDescent="0.25">
      <c r="A96" s="8" t="s">
        <v>111</v>
      </c>
      <c r="C96" s="8" t="s">
        <v>167</v>
      </c>
      <c r="D96" s="8" t="s">
        <v>5</v>
      </c>
      <c r="E96" s="17">
        <v>4</v>
      </c>
      <c r="F96" s="8">
        <v>3.89</v>
      </c>
      <c r="G96" s="8">
        <v>0</v>
      </c>
      <c r="H96" s="8">
        <v>0</v>
      </c>
      <c r="I96" s="8">
        <v>0</v>
      </c>
      <c r="J96" s="8">
        <v>0</v>
      </c>
      <c r="K96" s="8">
        <v>0</v>
      </c>
      <c r="L96" s="8">
        <v>0</v>
      </c>
      <c r="M96" s="8">
        <v>0</v>
      </c>
      <c r="N96" s="8">
        <v>0</v>
      </c>
      <c r="O96" s="8">
        <v>0</v>
      </c>
      <c r="P96" s="8">
        <v>0</v>
      </c>
      <c r="Q96" s="8">
        <v>1</v>
      </c>
      <c r="R96" s="8">
        <v>1</v>
      </c>
      <c r="S96" s="8">
        <v>6</v>
      </c>
      <c r="T96" s="8">
        <v>0</v>
      </c>
      <c r="U96" s="8">
        <v>0</v>
      </c>
      <c r="V96" s="8">
        <v>1</v>
      </c>
      <c r="W96" s="8">
        <v>2</v>
      </c>
      <c r="X96" s="8">
        <v>2</v>
      </c>
      <c r="Y96" s="8">
        <v>1</v>
      </c>
      <c r="Z96" s="8">
        <v>0</v>
      </c>
      <c r="AA96" s="8">
        <v>0</v>
      </c>
      <c r="AC96" s="18">
        <f>SUM(Tabell13[[#This Row],[Färdiga ST '[År 2025:']]:[Färdiga ST '[År 2032 (el. senare):']]])</f>
        <v>6</v>
      </c>
      <c r="AD96" s="8">
        <f>Tabell13[[#This Row],[Färdiga ST '[År 2025:']]]-(Tabell13[[#This Row],[&gt;68]]+Tabell13[[#This Row],[Förväntade kommande pensionsavgångar '[År 2025:']]])</f>
        <v>0</v>
      </c>
      <c r="AE96" s="8">
        <f>Tabell13[[#This Row],[Färdiga ST '[År 2026:']]]-Tabell13[[#This Row],[Förväntade kommande pensionsavgångar '[År 2026:']]]</f>
        <v>0</v>
      </c>
      <c r="AF96" s="8">
        <f>Tabell13[[#This Row],[Färdiga ST '[År 2027:']]]-Tabell13[[#This Row],[Förväntade kommande pensionsavgångar '[År 2027:']]]</f>
        <v>1</v>
      </c>
      <c r="AG96" s="8">
        <f>Tabell13[[#This Row],[Färdiga ST '[År 2028:']]]-Tabell13[[#This Row],[Förväntade kommande pensionsavgångar '[År 2028:']]]</f>
        <v>2</v>
      </c>
      <c r="AH96" s="8">
        <f>Tabell13[[#This Row],[Färdiga ST '[År 2029:']]]-Tabell13[[#This Row],[Förväntade kommande pensionsavgångar '[År 2029:']]]</f>
        <v>2</v>
      </c>
      <c r="AI96" s="8">
        <f>Tabell13[[#This Row],[Färdiga ST '[År 2030:']]]-Tabell13[[#This Row],[Förväntade kommande pensionsavgångar '[År 2030:']]]</f>
        <v>1</v>
      </c>
      <c r="AJ96" s="8">
        <f>Tabell13[[#This Row],[Färdiga ST '[År 2031:']]]-Tabell13[[#This Row],[Förväntade kommande pensionsavgångar '[År 2031:']]]</f>
        <v>0</v>
      </c>
      <c r="AK96" s="8">
        <f>Tabell13[[#This Row],[Färdiga ST '[År 2032 (el. senare):']]]-Tabell13[[#This Row],[Förväntade kommande pensionsavgångar '[År 2032:']]]</f>
        <v>0</v>
      </c>
      <c r="AL96" s="8">
        <f>SUM(Tabell13[[#This Row],[Netto färdiga ST minus pensioner 2025]:[Netto färdiga ST minus pensioner 2028]])</f>
        <v>3</v>
      </c>
      <c r="AM96" s="8">
        <f>SUM(Tabell13[[#This Row],[Netto färdiga ST minus pensioner 2025]:[Netto färdiga ST minus pensioner 2032]])</f>
        <v>6</v>
      </c>
    </row>
    <row r="97" spans="1:39" s="8" customFormat="1" x14ac:dyDescent="0.25">
      <c r="A97" s="8" t="s">
        <v>111</v>
      </c>
      <c r="C97" s="8" t="s">
        <v>168</v>
      </c>
      <c r="D97" s="8" t="s">
        <v>55</v>
      </c>
      <c r="E97" s="17">
        <v>1</v>
      </c>
      <c r="F97" s="8">
        <v>1</v>
      </c>
      <c r="G97" s="8">
        <v>0</v>
      </c>
      <c r="H97" s="8">
        <v>0</v>
      </c>
      <c r="I97" s="8">
        <v>0</v>
      </c>
      <c r="J97" s="8">
        <v>0</v>
      </c>
      <c r="K97" s="8">
        <v>0</v>
      </c>
      <c r="L97" s="8">
        <v>0</v>
      </c>
      <c r="M97" s="8">
        <v>0</v>
      </c>
      <c r="N97" s="8">
        <v>0</v>
      </c>
      <c r="O97" s="8">
        <v>0</v>
      </c>
      <c r="P97" s="8">
        <v>0</v>
      </c>
      <c r="Q97" s="8">
        <v>1</v>
      </c>
      <c r="R97" s="8">
        <v>1</v>
      </c>
      <c r="S97" s="8">
        <v>0</v>
      </c>
      <c r="T97" s="8">
        <v>0</v>
      </c>
      <c r="U97" s="8">
        <v>0</v>
      </c>
      <c r="V97" s="8">
        <v>0</v>
      </c>
      <c r="W97" s="8">
        <v>0</v>
      </c>
      <c r="X97" s="8">
        <v>0</v>
      </c>
      <c r="Y97" s="8">
        <v>0</v>
      </c>
      <c r="Z97" s="8">
        <v>0</v>
      </c>
      <c r="AA97" s="8">
        <v>0</v>
      </c>
      <c r="AC97" s="18">
        <f>SUM(Tabell13[[#This Row],[Färdiga ST '[År 2025:']]:[Färdiga ST '[År 2032 (el. senare):']]])</f>
        <v>0</v>
      </c>
      <c r="AD97" s="8">
        <f>Tabell13[[#This Row],[Färdiga ST '[År 2025:']]]-(Tabell13[[#This Row],[&gt;68]]+Tabell13[[#This Row],[Förväntade kommande pensionsavgångar '[År 2025:']]])</f>
        <v>0</v>
      </c>
      <c r="AE97" s="8">
        <f>Tabell13[[#This Row],[Färdiga ST '[År 2026:']]]-Tabell13[[#This Row],[Förväntade kommande pensionsavgångar '[År 2026:']]]</f>
        <v>0</v>
      </c>
      <c r="AF97" s="8">
        <f>Tabell13[[#This Row],[Färdiga ST '[År 2027:']]]-Tabell13[[#This Row],[Förväntade kommande pensionsavgångar '[År 2027:']]]</f>
        <v>0</v>
      </c>
      <c r="AG97" s="8">
        <f>Tabell13[[#This Row],[Färdiga ST '[År 2028:']]]-Tabell13[[#This Row],[Förväntade kommande pensionsavgångar '[År 2028:']]]</f>
        <v>0</v>
      </c>
      <c r="AH97" s="8">
        <f>Tabell13[[#This Row],[Färdiga ST '[År 2029:']]]-Tabell13[[#This Row],[Förväntade kommande pensionsavgångar '[År 2029:']]]</f>
        <v>0</v>
      </c>
      <c r="AI97" s="8">
        <f>Tabell13[[#This Row],[Färdiga ST '[År 2030:']]]-Tabell13[[#This Row],[Förväntade kommande pensionsavgångar '[År 2030:']]]</f>
        <v>0</v>
      </c>
      <c r="AJ97" s="8">
        <f>Tabell13[[#This Row],[Färdiga ST '[År 2031:']]]-Tabell13[[#This Row],[Förväntade kommande pensionsavgångar '[År 2031:']]]</f>
        <v>0</v>
      </c>
      <c r="AK97" s="8">
        <f>Tabell13[[#This Row],[Färdiga ST '[År 2032 (el. senare):']]]-Tabell13[[#This Row],[Förväntade kommande pensionsavgångar '[År 2032:']]]</f>
        <v>0</v>
      </c>
      <c r="AL97" s="8">
        <f>SUM(Tabell13[[#This Row],[Netto färdiga ST minus pensioner 2025]:[Netto färdiga ST minus pensioner 2028]])</f>
        <v>0</v>
      </c>
      <c r="AM97" s="8">
        <f>SUM(Tabell13[[#This Row],[Netto färdiga ST minus pensioner 2025]:[Netto färdiga ST minus pensioner 2032]])</f>
        <v>0</v>
      </c>
    </row>
    <row r="98" spans="1:39" s="8" customFormat="1" x14ac:dyDescent="0.25">
      <c r="A98" s="8" t="s">
        <v>111</v>
      </c>
      <c r="C98" s="8" t="s">
        <v>169</v>
      </c>
      <c r="D98" s="8" t="s">
        <v>14</v>
      </c>
      <c r="E98" s="17">
        <v>1</v>
      </c>
      <c r="F98" s="8">
        <v>0.6</v>
      </c>
      <c r="G98" s="8">
        <v>0</v>
      </c>
      <c r="H98" s="8">
        <v>0</v>
      </c>
      <c r="I98" s="8">
        <v>0</v>
      </c>
      <c r="J98" s="8">
        <v>0</v>
      </c>
      <c r="K98" s="8">
        <v>0</v>
      </c>
      <c r="L98" s="8">
        <v>0</v>
      </c>
      <c r="M98" s="8">
        <v>0</v>
      </c>
      <c r="N98" s="8">
        <v>0</v>
      </c>
      <c r="O98" s="8">
        <v>0</v>
      </c>
      <c r="P98" s="8">
        <v>0</v>
      </c>
      <c r="Q98" s="8">
        <v>0</v>
      </c>
      <c r="R98" s="8" t="s">
        <v>76</v>
      </c>
      <c r="S98" s="8">
        <v>0</v>
      </c>
      <c r="T98" s="8">
        <v>0</v>
      </c>
      <c r="U98" s="8">
        <v>0</v>
      </c>
      <c r="V98" s="8">
        <v>0</v>
      </c>
      <c r="W98" s="8">
        <v>0</v>
      </c>
      <c r="X98" s="8">
        <v>0</v>
      </c>
      <c r="Y98" s="8">
        <v>0</v>
      </c>
      <c r="Z98" s="8">
        <v>0</v>
      </c>
      <c r="AA98" s="8">
        <v>0</v>
      </c>
      <c r="AC98" s="18">
        <f>SUM(Tabell13[[#This Row],[Färdiga ST '[År 2025:']]:[Färdiga ST '[År 2032 (el. senare):']]])</f>
        <v>0</v>
      </c>
      <c r="AD98" s="8">
        <f>Tabell13[[#This Row],[Färdiga ST '[År 2025:']]]-(Tabell13[[#This Row],[&gt;68]]+Tabell13[[#This Row],[Förväntade kommande pensionsavgångar '[År 2025:']]])</f>
        <v>0</v>
      </c>
      <c r="AE98" s="8">
        <f>Tabell13[[#This Row],[Färdiga ST '[År 2026:']]]-Tabell13[[#This Row],[Förväntade kommande pensionsavgångar '[År 2026:']]]</f>
        <v>0</v>
      </c>
      <c r="AF98" s="8">
        <f>Tabell13[[#This Row],[Färdiga ST '[År 2027:']]]-Tabell13[[#This Row],[Förväntade kommande pensionsavgångar '[År 2027:']]]</f>
        <v>0</v>
      </c>
      <c r="AG98" s="8">
        <f>Tabell13[[#This Row],[Färdiga ST '[År 2028:']]]-Tabell13[[#This Row],[Förväntade kommande pensionsavgångar '[År 2028:']]]</f>
        <v>0</v>
      </c>
      <c r="AH98" s="8">
        <f>Tabell13[[#This Row],[Färdiga ST '[År 2029:']]]-Tabell13[[#This Row],[Förväntade kommande pensionsavgångar '[År 2029:']]]</f>
        <v>0</v>
      </c>
      <c r="AI98" s="8">
        <f>Tabell13[[#This Row],[Färdiga ST '[År 2030:']]]-Tabell13[[#This Row],[Förväntade kommande pensionsavgångar '[År 2030:']]]</f>
        <v>0</v>
      </c>
      <c r="AJ98" s="8">
        <f>Tabell13[[#This Row],[Färdiga ST '[År 2031:']]]-Tabell13[[#This Row],[Förväntade kommande pensionsavgångar '[År 2031:']]]</f>
        <v>0</v>
      </c>
      <c r="AK98" s="8">
        <f>Tabell13[[#This Row],[Färdiga ST '[År 2032 (el. senare):']]]-Tabell13[[#This Row],[Förväntade kommande pensionsavgångar '[År 2032:']]]</f>
        <v>0</v>
      </c>
      <c r="AL98" s="8">
        <f>SUM(Tabell13[[#This Row],[Netto färdiga ST minus pensioner 2025]:[Netto färdiga ST minus pensioner 2028]])</f>
        <v>0</v>
      </c>
      <c r="AM98" s="8">
        <f>SUM(Tabell13[[#This Row],[Netto färdiga ST minus pensioner 2025]:[Netto färdiga ST minus pensioner 2032]])</f>
        <v>0</v>
      </c>
    </row>
    <row r="99" spans="1:39" s="8" customFormat="1" x14ac:dyDescent="0.25">
      <c r="A99" s="8" t="s">
        <v>111</v>
      </c>
      <c r="C99" s="8" t="s">
        <v>170</v>
      </c>
      <c r="D99" s="8" t="s">
        <v>46</v>
      </c>
      <c r="E99" s="17">
        <v>3</v>
      </c>
      <c r="F99" s="8">
        <v>1.8</v>
      </c>
      <c r="G99" s="8">
        <v>0</v>
      </c>
      <c r="H99" s="8">
        <v>0</v>
      </c>
      <c r="I99" s="8">
        <v>0</v>
      </c>
      <c r="J99" s="8">
        <v>0</v>
      </c>
      <c r="K99" s="8">
        <v>0</v>
      </c>
      <c r="L99" s="8">
        <v>0</v>
      </c>
      <c r="M99" s="8">
        <v>1</v>
      </c>
      <c r="N99" s="8">
        <v>0</v>
      </c>
      <c r="O99" s="8">
        <v>0</v>
      </c>
      <c r="P99" s="8">
        <v>2</v>
      </c>
      <c r="Q99" s="8">
        <v>0</v>
      </c>
      <c r="R99" s="8">
        <v>0</v>
      </c>
      <c r="S99" s="8">
        <v>0</v>
      </c>
      <c r="T99" s="8">
        <v>0</v>
      </c>
      <c r="U99" s="8">
        <v>0</v>
      </c>
      <c r="V99" s="8">
        <v>0</v>
      </c>
      <c r="W99" s="8">
        <v>0</v>
      </c>
      <c r="X99" s="8">
        <v>0</v>
      </c>
      <c r="Y99" s="8">
        <v>0</v>
      </c>
      <c r="Z99" s="8">
        <v>0</v>
      </c>
      <c r="AA99" s="8">
        <v>0</v>
      </c>
      <c r="AC99" s="18">
        <f>SUM(Tabell13[[#This Row],[Färdiga ST '[År 2025:']]:[Färdiga ST '[År 2032 (el. senare):']]])</f>
        <v>0</v>
      </c>
      <c r="AD99" s="8">
        <f>Tabell13[[#This Row],[Färdiga ST '[År 2025:']]]-(Tabell13[[#This Row],[&gt;68]]+Tabell13[[#This Row],[Förväntade kommande pensionsavgångar '[År 2025:']]])</f>
        <v>0</v>
      </c>
      <c r="AE99" s="8">
        <f>Tabell13[[#This Row],[Färdiga ST '[År 2026:']]]-Tabell13[[#This Row],[Förväntade kommande pensionsavgångar '[År 2026:']]]</f>
        <v>0</v>
      </c>
      <c r="AF99" s="8">
        <f>Tabell13[[#This Row],[Färdiga ST '[År 2027:']]]-Tabell13[[#This Row],[Förväntade kommande pensionsavgångar '[År 2027:']]]</f>
        <v>0</v>
      </c>
      <c r="AG99" s="8">
        <f>Tabell13[[#This Row],[Färdiga ST '[År 2028:']]]-Tabell13[[#This Row],[Förväntade kommande pensionsavgångar '[År 2028:']]]</f>
        <v>0</v>
      </c>
      <c r="AH99" s="8">
        <f>Tabell13[[#This Row],[Färdiga ST '[År 2029:']]]-Tabell13[[#This Row],[Förväntade kommande pensionsavgångar '[År 2029:']]]</f>
        <v>0</v>
      </c>
      <c r="AI99" s="8">
        <f>Tabell13[[#This Row],[Färdiga ST '[År 2030:']]]-Tabell13[[#This Row],[Förväntade kommande pensionsavgångar '[År 2030:']]]</f>
        <v>-1</v>
      </c>
      <c r="AJ99" s="8">
        <f>Tabell13[[#This Row],[Färdiga ST '[År 2031:']]]-Tabell13[[#This Row],[Förväntade kommande pensionsavgångar '[År 2031:']]]</f>
        <v>0</v>
      </c>
      <c r="AK99" s="8">
        <f>Tabell13[[#This Row],[Färdiga ST '[År 2032 (el. senare):']]]-Tabell13[[#This Row],[Förväntade kommande pensionsavgångar '[År 2032:']]]</f>
        <v>0</v>
      </c>
      <c r="AL99" s="8">
        <f>SUM(Tabell13[[#This Row],[Netto färdiga ST minus pensioner 2025]:[Netto färdiga ST minus pensioner 2028]])</f>
        <v>0</v>
      </c>
      <c r="AM99" s="8">
        <f>SUM(Tabell13[[#This Row],[Netto färdiga ST minus pensioner 2025]:[Netto färdiga ST minus pensioner 2032]])</f>
        <v>-1</v>
      </c>
    </row>
    <row r="100" spans="1:39" s="8" customFormat="1" x14ac:dyDescent="0.25">
      <c r="A100" s="8" t="s">
        <v>111</v>
      </c>
      <c r="C100" s="8" t="s">
        <v>112</v>
      </c>
      <c r="D100" s="8" t="s">
        <v>5</v>
      </c>
      <c r="E100" s="17">
        <v>3</v>
      </c>
      <c r="F100" s="8">
        <v>3</v>
      </c>
      <c r="G100" s="8">
        <v>0</v>
      </c>
      <c r="H100" s="8">
        <v>0</v>
      </c>
      <c r="I100" s="8">
        <v>0</v>
      </c>
      <c r="J100" s="8">
        <v>0</v>
      </c>
      <c r="K100" s="8">
        <v>0</v>
      </c>
      <c r="L100" s="8">
        <v>1</v>
      </c>
      <c r="M100" s="8">
        <v>0</v>
      </c>
      <c r="N100" s="8">
        <v>0</v>
      </c>
      <c r="O100" s="8">
        <v>0</v>
      </c>
      <c r="P100" s="8">
        <v>0</v>
      </c>
      <c r="Q100" s="8" t="s">
        <v>76</v>
      </c>
      <c r="R100" s="8" t="s">
        <v>76</v>
      </c>
      <c r="S100" s="8">
        <v>1</v>
      </c>
      <c r="T100" s="8">
        <v>0</v>
      </c>
      <c r="U100" s="8">
        <v>1</v>
      </c>
      <c r="V100" s="8">
        <v>0</v>
      </c>
      <c r="W100" s="8">
        <v>0</v>
      </c>
      <c r="X100" s="8">
        <v>0</v>
      </c>
      <c r="Y100" s="8">
        <v>0</v>
      </c>
      <c r="Z100" s="8">
        <v>0</v>
      </c>
      <c r="AA100" s="8">
        <v>0</v>
      </c>
      <c r="AC100" s="18">
        <f>SUM(Tabell13[[#This Row],[Färdiga ST '[År 2025:']]:[Färdiga ST '[År 2032 (el. senare):']]])</f>
        <v>1</v>
      </c>
      <c r="AD100" s="8">
        <f>Tabell13[[#This Row],[Färdiga ST '[År 2025:']]]-(Tabell13[[#This Row],[&gt;68]]+Tabell13[[#This Row],[Förväntade kommande pensionsavgångar '[År 2025:']]])</f>
        <v>0</v>
      </c>
      <c r="AE100" s="8">
        <f>Tabell13[[#This Row],[Färdiga ST '[År 2026:']]]-Tabell13[[#This Row],[Förväntade kommande pensionsavgångar '[År 2026:']]]</f>
        <v>1</v>
      </c>
      <c r="AF100" s="8">
        <f>Tabell13[[#This Row],[Färdiga ST '[År 2027:']]]-Tabell13[[#This Row],[Förväntade kommande pensionsavgångar '[År 2027:']]]</f>
        <v>0</v>
      </c>
      <c r="AG100" s="8">
        <f>Tabell13[[#This Row],[Färdiga ST '[År 2028:']]]-Tabell13[[#This Row],[Förväntade kommande pensionsavgångar '[År 2028:']]]</f>
        <v>0</v>
      </c>
      <c r="AH100" s="8">
        <f>Tabell13[[#This Row],[Färdiga ST '[År 2029:']]]-Tabell13[[#This Row],[Förväntade kommande pensionsavgångar '[År 2029:']]]</f>
        <v>-1</v>
      </c>
      <c r="AI100" s="8">
        <f>Tabell13[[#This Row],[Färdiga ST '[År 2030:']]]-Tabell13[[#This Row],[Förväntade kommande pensionsavgångar '[År 2030:']]]</f>
        <v>0</v>
      </c>
      <c r="AJ100" s="8">
        <f>Tabell13[[#This Row],[Färdiga ST '[År 2031:']]]-Tabell13[[#This Row],[Förväntade kommande pensionsavgångar '[År 2031:']]]</f>
        <v>0</v>
      </c>
      <c r="AK100" s="8">
        <f>Tabell13[[#This Row],[Färdiga ST '[År 2032 (el. senare):']]]-Tabell13[[#This Row],[Förväntade kommande pensionsavgångar '[År 2032:']]]</f>
        <v>0</v>
      </c>
      <c r="AL100" s="8">
        <f>SUM(Tabell13[[#This Row],[Netto färdiga ST minus pensioner 2025]:[Netto färdiga ST minus pensioner 2028]])</f>
        <v>1</v>
      </c>
      <c r="AM100" s="8">
        <f>SUM(Tabell13[[#This Row],[Netto färdiga ST minus pensioner 2025]:[Netto färdiga ST minus pensioner 2032]])</f>
        <v>0</v>
      </c>
    </row>
    <row r="101" spans="1:39" s="8" customFormat="1" x14ac:dyDescent="0.25">
      <c r="A101" s="8" t="s">
        <v>111</v>
      </c>
      <c r="C101" s="8" t="s">
        <v>171</v>
      </c>
      <c r="D101" s="8" t="s">
        <v>55</v>
      </c>
      <c r="E101" s="17">
        <v>1</v>
      </c>
      <c r="F101" s="8">
        <v>1</v>
      </c>
      <c r="G101" s="8">
        <v>0</v>
      </c>
      <c r="H101" s="8">
        <v>0</v>
      </c>
      <c r="I101" s="8">
        <v>0</v>
      </c>
      <c r="J101" s="8">
        <v>0</v>
      </c>
      <c r="K101" s="8">
        <v>0</v>
      </c>
      <c r="L101" s="8">
        <v>0</v>
      </c>
      <c r="M101" s="8">
        <v>0</v>
      </c>
      <c r="N101" s="8">
        <v>0</v>
      </c>
      <c r="O101" s="8">
        <v>0</v>
      </c>
      <c r="P101" s="8">
        <v>0</v>
      </c>
      <c r="Q101" s="8">
        <v>0</v>
      </c>
      <c r="R101" s="8">
        <v>0</v>
      </c>
      <c r="S101" s="8">
        <v>0</v>
      </c>
      <c r="T101" s="8">
        <v>0</v>
      </c>
      <c r="U101" s="8">
        <v>0</v>
      </c>
      <c r="V101" s="8">
        <v>0</v>
      </c>
      <c r="W101" s="8">
        <v>0</v>
      </c>
      <c r="X101" s="8">
        <v>0</v>
      </c>
      <c r="Y101" s="8">
        <v>0</v>
      </c>
      <c r="Z101" s="8">
        <v>0</v>
      </c>
      <c r="AA101" s="8">
        <v>0</v>
      </c>
      <c r="AC101" s="18">
        <f>SUM(Tabell13[[#This Row],[Färdiga ST '[År 2025:']]:[Färdiga ST '[År 2032 (el. senare):']]])</f>
        <v>0</v>
      </c>
      <c r="AD101" s="8">
        <f>Tabell13[[#This Row],[Färdiga ST '[År 2025:']]]-(Tabell13[[#This Row],[&gt;68]]+Tabell13[[#This Row],[Förväntade kommande pensionsavgångar '[År 2025:']]])</f>
        <v>0</v>
      </c>
      <c r="AE101" s="8">
        <f>Tabell13[[#This Row],[Färdiga ST '[År 2026:']]]-Tabell13[[#This Row],[Förväntade kommande pensionsavgångar '[År 2026:']]]</f>
        <v>0</v>
      </c>
      <c r="AF101" s="8">
        <f>Tabell13[[#This Row],[Färdiga ST '[År 2027:']]]-Tabell13[[#This Row],[Förväntade kommande pensionsavgångar '[År 2027:']]]</f>
        <v>0</v>
      </c>
      <c r="AG101" s="8">
        <f>Tabell13[[#This Row],[Färdiga ST '[År 2028:']]]-Tabell13[[#This Row],[Förväntade kommande pensionsavgångar '[År 2028:']]]</f>
        <v>0</v>
      </c>
      <c r="AH101" s="8">
        <f>Tabell13[[#This Row],[Färdiga ST '[År 2029:']]]-Tabell13[[#This Row],[Förväntade kommande pensionsavgångar '[År 2029:']]]</f>
        <v>0</v>
      </c>
      <c r="AI101" s="8">
        <f>Tabell13[[#This Row],[Färdiga ST '[År 2030:']]]-Tabell13[[#This Row],[Förväntade kommande pensionsavgångar '[År 2030:']]]</f>
        <v>0</v>
      </c>
      <c r="AJ101" s="8">
        <f>Tabell13[[#This Row],[Färdiga ST '[År 2031:']]]-Tabell13[[#This Row],[Förväntade kommande pensionsavgångar '[År 2031:']]]</f>
        <v>0</v>
      </c>
      <c r="AK101" s="8">
        <f>Tabell13[[#This Row],[Färdiga ST '[År 2032 (el. senare):']]]-Tabell13[[#This Row],[Förväntade kommande pensionsavgångar '[År 2032:']]]</f>
        <v>0</v>
      </c>
      <c r="AL101" s="8">
        <f>SUM(Tabell13[[#This Row],[Netto färdiga ST minus pensioner 2025]:[Netto färdiga ST minus pensioner 2028]])</f>
        <v>0</v>
      </c>
      <c r="AM101" s="8">
        <f>SUM(Tabell13[[#This Row],[Netto färdiga ST minus pensioner 2025]:[Netto färdiga ST minus pensioner 2032]])</f>
        <v>0</v>
      </c>
    </row>
    <row r="102" spans="1:39" s="8" customFormat="1" x14ac:dyDescent="0.25">
      <c r="A102" s="8" t="s">
        <v>111</v>
      </c>
      <c r="C102" s="8" t="s">
        <v>172</v>
      </c>
      <c r="D102" s="8" t="s">
        <v>5</v>
      </c>
      <c r="E102" s="17">
        <v>2</v>
      </c>
      <c r="F102" s="8">
        <v>2</v>
      </c>
      <c r="G102" s="8">
        <v>0</v>
      </c>
      <c r="H102" s="8">
        <v>0</v>
      </c>
      <c r="I102" s="8">
        <v>0</v>
      </c>
      <c r="J102" s="8">
        <v>0</v>
      </c>
      <c r="K102" s="8">
        <v>0</v>
      </c>
      <c r="L102" s="8">
        <v>0</v>
      </c>
      <c r="M102" s="8">
        <v>0</v>
      </c>
      <c r="N102" s="8">
        <v>0</v>
      </c>
      <c r="O102" s="8">
        <v>0</v>
      </c>
      <c r="P102" s="8">
        <v>0</v>
      </c>
      <c r="Q102" s="8">
        <v>4</v>
      </c>
      <c r="R102" s="8">
        <v>3</v>
      </c>
      <c r="S102" s="8">
        <v>3</v>
      </c>
      <c r="T102" s="8">
        <v>0</v>
      </c>
      <c r="U102" s="8">
        <v>1</v>
      </c>
      <c r="V102" s="8">
        <v>1</v>
      </c>
      <c r="W102" s="8">
        <v>0</v>
      </c>
      <c r="X102" s="8">
        <v>0</v>
      </c>
      <c r="Y102" s="8">
        <v>1</v>
      </c>
      <c r="Z102" s="8">
        <v>0</v>
      </c>
      <c r="AA102" s="8">
        <v>0</v>
      </c>
      <c r="AC102" s="18">
        <f>SUM(Tabell13[[#This Row],[Färdiga ST '[År 2025:']]:[Färdiga ST '[År 2032 (el. senare):']]])</f>
        <v>3</v>
      </c>
      <c r="AD102" s="8">
        <f>Tabell13[[#This Row],[Färdiga ST '[År 2025:']]]-(Tabell13[[#This Row],[&gt;68]]+Tabell13[[#This Row],[Förväntade kommande pensionsavgångar '[År 2025:']]])</f>
        <v>0</v>
      </c>
      <c r="AE102" s="8">
        <f>Tabell13[[#This Row],[Färdiga ST '[År 2026:']]]-Tabell13[[#This Row],[Förväntade kommande pensionsavgångar '[År 2026:']]]</f>
        <v>1</v>
      </c>
      <c r="AF102" s="8">
        <f>Tabell13[[#This Row],[Färdiga ST '[År 2027:']]]-Tabell13[[#This Row],[Förväntade kommande pensionsavgångar '[År 2027:']]]</f>
        <v>1</v>
      </c>
      <c r="AG102" s="8">
        <f>Tabell13[[#This Row],[Färdiga ST '[År 2028:']]]-Tabell13[[#This Row],[Förväntade kommande pensionsavgångar '[År 2028:']]]</f>
        <v>0</v>
      </c>
      <c r="AH102" s="8">
        <f>Tabell13[[#This Row],[Färdiga ST '[År 2029:']]]-Tabell13[[#This Row],[Förväntade kommande pensionsavgångar '[År 2029:']]]</f>
        <v>0</v>
      </c>
      <c r="AI102" s="8">
        <f>Tabell13[[#This Row],[Färdiga ST '[År 2030:']]]-Tabell13[[#This Row],[Förväntade kommande pensionsavgångar '[År 2030:']]]</f>
        <v>1</v>
      </c>
      <c r="AJ102" s="8">
        <f>Tabell13[[#This Row],[Färdiga ST '[År 2031:']]]-Tabell13[[#This Row],[Förväntade kommande pensionsavgångar '[År 2031:']]]</f>
        <v>0</v>
      </c>
      <c r="AK102" s="8">
        <f>Tabell13[[#This Row],[Färdiga ST '[År 2032 (el. senare):']]]-Tabell13[[#This Row],[Förväntade kommande pensionsavgångar '[År 2032:']]]</f>
        <v>0</v>
      </c>
      <c r="AL102" s="8">
        <f>SUM(Tabell13[[#This Row],[Netto färdiga ST minus pensioner 2025]:[Netto färdiga ST minus pensioner 2028]])</f>
        <v>2</v>
      </c>
      <c r="AM102" s="8">
        <f>SUM(Tabell13[[#This Row],[Netto färdiga ST minus pensioner 2025]:[Netto färdiga ST minus pensioner 2032]])</f>
        <v>3</v>
      </c>
    </row>
    <row r="103" spans="1:39" s="8" customFormat="1" x14ac:dyDescent="0.25">
      <c r="A103" s="8" t="s">
        <v>111</v>
      </c>
      <c r="C103" s="8" t="s">
        <v>173</v>
      </c>
      <c r="D103" s="8" t="s">
        <v>55</v>
      </c>
      <c r="E103" s="17">
        <v>1</v>
      </c>
      <c r="F103" s="8">
        <v>0.75</v>
      </c>
      <c r="G103" s="8">
        <v>0</v>
      </c>
      <c r="H103" s="8">
        <v>0</v>
      </c>
      <c r="I103" s="8">
        <v>0</v>
      </c>
      <c r="J103" s="8">
        <v>0</v>
      </c>
      <c r="K103" s="8">
        <v>0</v>
      </c>
      <c r="L103" s="8">
        <v>0</v>
      </c>
      <c r="M103" s="8">
        <v>0</v>
      </c>
      <c r="N103" s="8">
        <v>0</v>
      </c>
      <c r="O103" s="8">
        <v>0</v>
      </c>
      <c r="P103" s="8">
        <v>0</v>
      </c>
      <c r="Q103" s="8" t="s">
        <v>76</v>
      </c>
      <c r="R103" s="8" t="s">
        <v>76</v>
      </c>
      <c r="S103" s="8">
        <v>0</v>
      </c>
      <c r="T103" s="8">
        <v>0</v>
      </c>
      <c r="U103" s="8">
        <v>0</v>
      </c>
      <c r="V103" s="8">
        <v>0</v>
      </c>
      <c r="W103" s="8">
        <v>0</v>
      </c>
      <c r="X103" s="8">
        <v>0</v>
      </c>
      <c r="Y103" s="8">
        <v>0</v>
      </c>
      <c r="Z103" s="8">
        <v>0</v>
      </c>
      <c r="AA103" s="8">
        <v>0</v>
      </c>
      <c r="AC103" s="18">
        <f>SUM(Tabell13[[#This Row],[Färdiga ST '[År 2025:']]:[Färdiga ST '[År 2032 (el. senare):']]])</f>
        <v>0</v>
      </c>
      <c r="AD103" s="8">
        <f>Tabell13[[#This Row],[Färdiga ST '[År 2025:']]]-(Tabell13[[#This Row],[&gt;68]]+Tabell13[[#This Row],[Förväntade kommande pensionsavgångar '[År 2025:']]])</f>
        <v>0</v>
      </c>
      <c r="AE103" s="8">
        <f>Tabell13[[#This Row],[Färdiga ST '[År 2026:']]]-Tabell13[[#This Row],[Förväntade kommande pensionsavgångar '[År 2026:']]]</f>
        <v>0</v>
      </c>
      <c r="AF103" s="8">
        <f>Tabell13[[#This Row],[Färdiga ST '[År 2027:']]]-Tabell13[[#This Row],[Förväntade kommande pensionsavgångar '[År 2027:']]]</f>
        <v>0</v>
      </c>
      <c r="AG103" s="8">
        <f>Tabell13[[#This Row],[Färdiga ST '[År 2028:']]]-Tabell13[[#This Row],[Förväntade kommande pensionsavgångar '[År 2028:']]]</f>
        <v>0</v>
      </c>
      <c r="AH103" s="8">
        <f>Tabell13[[#This Row],[Färdiga ST '[År 2029:']]]-Tabell13[[#This Row],[Förväntade kommande pensionsavgångar '[År 2029:']]]</f>
        <v>0</v>
      </c>
      <c r="AI103" s="8">
        <f>Tabell13[[#This Row],[Färdiga ST '[År 2030:']]]-Tabell13[[#This Row],[Förväntade kommande pensionsavgångar '[År 2030:']]]</f>
        <v>0</v>
      </c>
      <c r="AJ103" s="8">
        <f>Tabell13[[#This Row],[Färdiga ST '[År 2031:']]]-Tabell13[[#This Row],[Förväntade kommande pensionsavgångar '[År 2031:']]]</f>
        <v>0</v>
      </c>
      <c r="AK103" s="8">
        <f>Tabell13[[#This Row],[Färdiga ST '[År 2032 (el. senare):']]]-Tabell13[[#This Row],[Förväntade kommande pensionsavgångar '[År 2032:']]]</f>
        <v>0</v>
      </c>
      <c r="AL103" s="8">
        <f>SUM(Tabell13[[#This Row],[Netto färdiga ST minus pensioner 2025]:[Netto färdiga ST minus pensioner 2028]])</f>
        <v>0</v>
      </c>
      <c r="AM103" s="8">
        <f>SUM(Tabell13[[#This Row],[Netto färdiga ST minus pensioner 2025]:[Netto färdiga ST minus pensioner 2032]])</f>
        <v>0</v>
      </c>
    </row>
    <row r="104" spans="1:39" s="8" customFormat="1" x14ac:dyDescent="0.25">
      <c r="A104" s="8" t="s">
        <v>111</v>
      </c>
      <c r="C104" s="8" t="s">
        <v>174</v>
      </c>
      <c r="D104" s="8" t="s">
        <v>55</v>
      </c>
      <c r="E104" s="17" t="s">
        <v>76</v>
      </c>
      <c r="F104" s="8" t="s">
        <v>76</v>
      </c>
      <c r="G104" s="8">
        <v>0</v>
      </c>
      <c r="H104" s="8">
        <v>0</v>
      </c>
      <c r="I104" s="8">
        <v>0</v>
      </c>
      <c r="J104" s="8">
        <v>0</v>
      </c>
      <c r="K104" s="8">
        <v>0</v>
      </c>
      <c r="L104" s="8">
        <v>0</v>
      </c>
      <c r="M104" s="8">
        <v>0</v>
      </c>
      <c r="N104" s="8">
        <v>0</v>
      </c>
      <c r="O104" s="8">
        <v>0</v>
      </c>
      <c r="P104" s="8">
        <v>0</v>
      </c>
      <c r="Q104" s="8">
        <v>1</v>
      </c>
      <c r="R104" s="8">
        <v>1</v>
      </c>
      <c r="S104" s="8">
        <v>0</v>
      </c>
      <c r="T104" s="8">
        <v>0</v>
      </c>
      <c r="U104" s="8">
        <v>0</v>
      </c>
      <c r="V104" s="8">
        <v>0</v>
      </c>
      <c r="W104" s="8">
        <v>0</v>
      </c>
      <c r="X104" s="8">
        <v>0</v>
      </c>
      <c r="Y104" s="8">
        <v>0</v>
      </c>
      <c r="Z104" s="8">
        <v>0</v>
      </c>
      <c r="AA104" s="8">
        <v>0</v>
      </c>
      <c r="AC104" s="18">
        <f>SUM(Tabell13[[#This Row],[Färdiga ST '[År 2025:']]:[Färdiga ST '[År 2032 (el. senare):']]])</f>
        <v>0</v>
      </c>
      <c r="AD104" s="8">
        <f>Tabell13[[#This Row],[Färdiga ST '[År 2025:']]]-(Tabell13[[#This Row],[&gt;68]]+Tabell13[[#This Row],[Förväntade kommande pensionsavgångar '[År 2025:']]])</f>
        <v>0</v>
      </c>
      <c r="AE104" s="8">
        <f>Tabell13[[#This Row],[Färdiga ST '[År 2026:']]]-Tabell13[[#This Row],[Förväntade kommande pensionsavgångar '[År 2026:']]]</f>
        <v>0</v>
      </c>
      <c r="AF104" s="8">
        <f>Tabell13[[#This Row],[Färdiga ST '[År 2027:']]]-Tabell13[[#This Row],[Förväntade kommande pensionsavgångar '[År 2027:']]]</f>
        <v>0</v>
      </c>
      <c r="AG104" s="8">
        <f>Tabell13[[#This Row],[Färdiga ST '[År 2028:']]]-Tabell13[[#This Row],[Förväntade kommande pensionsavgångar '[År 2028:']]]</f>
        <v>0</v>
      </c>
      <c r="AH104" s="8">
        <f>Tabell13[[#This Row],[Färdiga ST '[År 2029:']]]-Tabell13[[#This Row],[Förväntade kommande pensionsavgångar '[År 2029:']]]</f>
        <v>0</v>
      </c>
      <c r="AI104" s="8">
        <f>Tabell13[[#This Row],[Färdiga ST '[År 2030:']]]-Tabell13[[#This Row],[Förväntade kommande pensionsavgångar '[År 2030:']]]</f>
        <v>0</v>
      </c>
      <c r="AJ104" s="8">
        <f>Tabell13[[#This Row],[Färdiga ST '[År 2031:']]]-Tabell13[[#This Row],[Förväntade kommande pensionsavgångar '[År 2031:']]]</f>
        <v>0</v>
      </c>
      <c r="AK104" s="8">
        <f>Tabell13[[#This Row],[Färdiga ST '[År 2032 (el. senare):']]]-Tabell13[[#This Row],[Förväntade kommande pensionsavgångar '[År 2032:']]]</f>
        <v>0</v>
      </c>
      <c r="AL104" s="8">
        <f>SUM(Tabell13[[#This Row],[Netto färdiga ST minus pensioner 2025]:[Netto färdiga ST minus pensioner 2028]])</f>
        <v>0</v>
      </c>
      <c r="AM104" s="8">
        <f>SUM(Tabell13[[#This Row],[Netto färdiga ST minus pensioner 2025]:[Netto färdiga ST minus pensioner 2032]])</f>
        <v>0</v>
      </c>
    </row>
    <row r="105" spans="1:39" s="8" customFormat="1" x14ac:dyDescent="0.25">
      <c r="A105" s="8" t="s">
        <v>111</v>
      </c>
      <c r="C105" s="8" t="s">
        <v>175</v>
      </c>
      <c r="D105" s="8" t="s">
        <v>55</v>
      </c>
      <c r="E105" s="17">
        <v>1</v>
      </c>
      <c r="F105" s="8">
        <v>0.8</v>
      </c>
      <c r="G105" s="8">
        <v>0</v>
      </c>
      <c r="H105" s="8">
        <v>0</v>
      </c>
      <c r="I105" s="8">
        <v>0</v>
      </c>
      <c r="J105" s="8">
        <v>0</v>
      </c>
      <c r="K105" s="8">
        <v>0</v>
      </c>
      <c r="L105" s="8">
        <v>0</v>
      </c>
      <c r="M105" s="8">
        <v>0</v>
      </c>
      <c r="N105" s="8">
        <v>0</v>
      </c>
      <c r="O105" s="8">
        <v>0</v>
      </c>
      <c r="P105" s="8">
        <v>0</v>
      </c>
      <c r="Q105" s="8">
        <v>0</v>
      </c>
      <c r="R105" s="8">
        <v>0</v>
      </c>
      <c r="S105" s="8">
        <v>0</v>
      </c>
      <c r="T105" s="8">
        <v>0</v>
      </c>
      <c r="U105" s="8">
        <v>0</v>
      </c>
      <c r="V105" s="8">
        <v>0</v>
      </c>
      <c r="W105" s="8">
        <v>0</v>
      </c>
      <c r="X105" s="8">
        <v>0</v>
      </c>
      <c r="Y105" s="8">
        <v>0</v>
      </c>
      <c r="Z105" s="8">
        <v>0</v>
      </c>
      <c r="AA105" s="8">
        <v>0</v>
      </c>
      <c r="AC105" s="18">
        <f>SUM(Tabell13[[#This Row],[Färdiga ST '[År 2025:']]:[Färdiga ST '[År 2032 (el. senare):']]])</f>
        <v>0</v>
      </c>
      <c r="AD105" s="8">
        <f>Tabell13[[#This Row],[Färdiga ST '[År 2025:']]]-(Tabell13[[#This Row],[&gt;68]]+Tabell13[[#This Row],[Förväntade kommande pensionsavgångar '[År 2025:']]])</f>
        <v>0</v>
      </c>
      <c r="AE105" s="8">
        <f>Tabell13[[#This Row],[Färdiga ST '[År 2026:']]]-Tabell13[[#This Row],[Förväntade kommande pensionsavgångar '[År 2026:']]]</f>
        <v>0</v>
      </c>
      <c r="AF105" s="8">
        <f>Tabell13[[#This Row],[Färdiga ST '[År 2027:']]]-Tabell13[[#This Row],[Förväntade kommande pensionsavgångar '[År 2027:']]]</f>
        <v>0</v>
      </c>
      <c r="AG105" s="8">
        <f>Tabell13[[#This Row],[Färdiga ST '[År 2028:']]]-Tabell13[[#This Row],[Förväntade kommande pensionsavgångar '[År 2028:']]]</f>
        <v>0</v>
      </c>
      <c r="AH105" s="8">
        <f>Tabell13[[#This Row],[Färdiga ST '[År 2029:']]]-Tabell13[[#This Row],[Förväntade kommande pensionsavgångar '[År 2029:']]]</f>
        <v>0</v>
      </c>
      <c r="AI105" s="8">
        <f>Tabell13[[#This Row],[Färdiga ST '[År 2030:']]]-Tabell13[[#This Row],[Förväntade kommande pensionsavgångar '[År 2030:']]]</f>
        <v>0</v>
      </c>
      <c r="AJ105" s="8">
        <f>Tabell13[[#This Row],[Färdiga ST '[År 2031:']]]-Tabell13[[#This Row],[Förväntade kommande pensionsavgångar '[År 2031:']]]</f>
        <v>0</v>
      </c>
      <c r="AK105" s="8">
        <f>Tabell13[[#This Row],[Färdiga ST '[År 2032 (el. senare):']]]-Tabell13[[#This Row],[Förväntade kommande pensionsavgångar '[År 2032:']]]</f>
        <v>0</v>
      </c>
      <c r="AL105" s="8">
        <f>SUM(Tabell13[[#This Row],[Netto färdiga ST minus pensioner 2025]:[Netto färdiga ST minus pensioner 2028]])</f>
        <v>0</v>
      </c>
      <c r="AM105" s="8">
        <f>SUM(Tabell13[[#This Row],[Netto färdiga ST minus pensioner 2025]:[Netto färdiga ST minus pensioner 2032]])</f>
        <v>0</v>
      </c>
    </row>
    <row r="106" spans="1:39" s="8" customFormat="1" x14ac:dyDescent="0.25">
      <c r="A106" s="8" t="s">
        <v>111</v>
      </c>
      <c r="C106" s="8" t="s">
        <v>176</v>
      </c>
      <c r="D106" s="8" t="s">
        <v>5</v>
      </c>
      <c r="E106" s="17">
        <v>4</v>
      </c>
      <c r="F106" s="8">
        <v>3</v>
      </c>
      <c r="G106" s="8">
        <v>0</v>
      </c>
      <c r="H106" s="8">
        <v>0</v>
      </c>
      <c r="I106" s="8">
        <v>0</v>
      </c>
      <c r="J106" s="8">
        <v>0</v>
      </c>
      <c r="K106" s="8">
        <v>0</v>
      </c>
      <c r="L106" s="8">
        <v>0</v>
      </c>
      <c r="M106" s="8">
        <v>1</v>
      </c>
      <c r="N106" s="8">
        <v>0</v>
      </c>
      <c r="O106" s="8">
        <v>0</v>
      </c>
      <c r="P106" s="8">
        <v>0</v>
      </c>
      <c r="Q106" s="8">
        <v>0</v>
      </c>
      <c r="R106" s="8">
        <v>0</v>
      </c>
      <c r="S106" s="8">
        <v>3</v>
      </c>
      <c r="T106" s="8">
        <v>1</v>
      </c>
      <c r="U106" s="8">
        <v>0</v>
      </c>
      <c r="V106" s="8">
        <v>1</v>
      </c>
      <c r="W106" s="8">
        <v>1</v>
      </c>
      <c r="X106" s="8">
        <v>0</v>
      </c>
      <c r="Y106" s="8">
        <v>0</v>
      </c>
      <c r="Z106" s="8">
        <v>0</v>
      </c>
      <c r="AA106" s="8">
        <v>0</v>
      </c>
      <c r="AC106" s="18">
        <f>SUM(Tabell13[[#This Row],[Färdiga ST '[År 2025:']]:[Färdiga ST '[År 2032 (el. senare):']]])</f>
        <v>3</v>
      </c>
      <c r="AD106" s="8">
        <f>Tabell13[[#This Row],[Färdiga ST '[År 2025:']]]-(Tabell13[[#This Row],[&gt;68]]+Tabell13[[#This Row],[Förväntade kommande pensionsavgångar '[År 2025:']]])</f>
        <v>1</v>
      </c>
      <c r="AE106" s="8">
        <f>Tabell13[[#This Row],[Färdiga ST '[År 2026:']]]-Tabell13[[#This Row],[Förväntade kommande pensionsavgångar '[År 2026:']]]</f>
        <v>0</v>
      </c>
      <c r="AF106" s="8">
        <f>Tabell13[[#This Row],[Färdiga ST '[År 2027:']]]-Tabell13[[#This Row],[Förväntade kommande pensionsavgångar '[År 2027:']]]</f>
        <v>1</v>
      </c>
      <c r="AG106" s="8">
        <f>Tabell13[[#This Row],[Färdiga ST '[År 2028:']]]-Tabell13[[#This Row],[Förväntade kommande pensionsavgångar '[År 2028:']]]</f>
        <v>1</v>
      </c>
      <c r="AH106" s="8">
        <f>Tabell13[[#This Row],[Färdiga ST '[År 2029:']]]-Tabell13[[#This Row],[Förväntade kommande pensionsavgångar '[År 2029:']]]</f>
        <v>0</v>
      </c>
      <c r="AI106" s="8">
        <f>Tabell13[[#This Row],[Färdiga ST '[År 2030:']]]-Tabell13[[#This Row],[Förväntade kommande pensionsavgångar '[År 2030:']]]</f>
        <v>-1</v>
      </c>
      <c r="AJ106" s="8">
        <f>Tabell13[[#This Row],[Färdiga ST '[År 2031:']]]-Tabell13[[#This Row],[Förväntade kommande pensionsavgångar '[År 2031:']]]</f>
        <v>0</v>
      </c>
      <c r="AK106" s="8">
        <f>Tabell13[[#This Row],[Färdiga ST '[År 2032 (el. senare):']]]-Tabell13[[#This Row],[Förväntade kommande pensionsavgångar '[År 2032:']]]</f>
        <v>0</v>
      </c>
      <c r="AL106" s="8">
        <f>SUM(Tabell13[[#This Row],[Netto färdiga ST minus pensioner 2025]:[Netto färdiga ST minus pensioner 2028]])</f>
        <v>3</v>
      </c>
      <c r="AM106" s="8">
        <f>SUM(Tabell13[[#This Row],[Netto färdiga ST minus pensioner 2025]:[Netto färdiga ST minus pensioner 2032]])</f>
        <v>2</v>
      </c>
    </row>
    <row r="107" spans="1:39" s="8" customFormat="1" x14ac:dyDescent="0.25">
      <c r="A107" s="8" t="s">
        <v>111</v>
      </c>
      <c r="C107" s="8" t="s">
        <v>177</v>
      </c>
      <c r="D107" s="8" t="s">
        <v>5</v>
      </c>
      <c r="E107" s="17">
        <v>2</v>
      </c>
      <c r="F107" s="8">
        <v>1.25</v>
      </c>
      <c r="G107" s="8">
        <v>0</v>
      </c>
      <c r="H107" s="8">
        <v>1</v>
      </c>
      <c r="I107" s="8">
        <v>0</v>
      </c>
      <c r="J107" s="8">
        <v>0</v>
      </c>
      <c r="K107" s="8">
        <v>0</v>
      </c>
      <c r="L107" s="8">
        <v>0</v>
      </c>
      <c r="M107" s="8">
        <v>0</v>
      </c>
      <c r="N107" s="8">
        <v>0</v>
      </c>
      <c r="O107" s="8">
        <v>1</v>
      </c>
      <c r="P107" s="8">
        <v>0</v>
      </c>
      <c r="Q107" s="8">
        <v>0</v>
      </c>
      <c r="R107" s="8" t="s">
        <v>76</v>
      </c>
      <c r="S107" s="8">
        <v>0</v>
      </c>
      <c r="T107" s="8">
        <v>0</v>
      </c>
      <c r="U107" s="8">
        <v>0</v>
      </c>
      <c r="V107" s="8">
        <v>0</v>
      </c>
      <c r="W107" s="8">
        <v>0</v>
      </c>
      <c r="X107" s="8">
        <v>0</v>
      </c>
      <c r="Y107" s="8">
        <v>0</v>
      </c>
      <c r="Z107" s="8">
        <v>0</v>
      </c>
      <c r="AA107" s="8">
        <v>0</v>
      </c>
      <c r="AC107" s="18">
        <f>SUM(Tabell13[[#This Row],[Färdiga ST '[År 2025:']]:[Färdiga ST '[År 2032 (el. senare):']]])</f>
        <v>0</v>
      </c>
      <c r="AD107" s="8">
        <f>Tabell13[[#This Row],[Färdiga ST '[År 2025:']]]-(Tabell13[[#This Row],[&gt;68]]+Tabell13[[#This Row],[Förväntade kommande pensionsavgångar '[År 2025:']]])</f>
        <v>-1</v>
      </c>
      <c r="AE107" s="8">
        <f>Tabell13[[#This Row],[Färdiga ST '[År 2026:']]]-Tabell13[[#This Row],[Förväntade kommande pensionsavgångar '[År 2026:']]]</f>
        <v>0</v>
      </c>
      <c r="AF107" s="8">
        <f>Tabell13[[#This Row],[Färdiga ST '[År 2027:']]]-Tabell13[[#This Row],[Förväntade kommande pensionsavgångar '[År 2027:']]]</f>
        <v>0</v>
      </c>
      <c r="AG107" s="8">
        <f>Tabell13[[#This Row],[Färdiga ST '[År 2028:']]]-Tabell13[[#This Row],[Förväntade kommande pensionsavgångar '[År 2028:']]]</f>
        <v>0</v>
      </c>
      <c r="AH107" s="8">
        <f>Tabell13[[#This Row],[Färdiga ST '[År 2029:']]]-Tabell13[[#This Row],[Förväntade kommande pensionsavgångar '[År 2029:']]]</f>
        <v>0</v>
      </c>
      <c r="AI107" s="8">
        <f>Tabell13[[#This Row],[Färdiga ST '[År 2030:']]]-Tabell13[[#This Row],[Förväntade kommande pensionsavgångar '[År 2030:']]]</f>
        <v>0</v>
      </c>
      <c r="AJ107" s="8">
        <f>Tabell13[[#This Row],[Färdiga ST '[År 2031:']]]-Tabell13[[#This Row],[Förväntade kommande pensionsavgångar '[År 2031:']]]</f>
        <v>0</v>
      </c>
      <c r="AK107" s="8">
        <f>Tabell13[[#This Row],[Färdiga ST '[År 2032 (el. senare):']]]-Tabell13[[#This Row],[Förväntade kommande pensionsavgångar '[År 2032:']]]</f>
        <v>-1</v>
      </c>
      <c r="AL107" s="8">
        <f>SUM(Tabell13[[#This Row],[Netto färdiga ST minus pensioner 2025]:[Netto färdiga ST minus pensioner 2028]])</f>
        <v>-1</v>
      </c>
      <c r="AM107" s="8">
        <f>SUM(Tabell13[[#This Row],[Netto färdiga ST minus pensioner 2025]:[Netto färdiga ST minus pensioner 2032]])</f>
        <v>-2</v>
      </c>
    </row>
    <row r="108" spans="1:39" s="8" customFormat="1" x14ac:dyDescent="0.25">
      <c r="A108" s="8" t="s">
        <v>111</v>
      </c>
      <c r="C108" s="8" t="s">
        <v>178</v>
      </c>
      <c r="D108" s="8" t="s">
        <v>5</v>
      </c>
      <c r="E108" s="17">
        <v>3</v>
      </c>
      <c r="F108" s="8">
        <v>3</v>
      </c>
      <c r="G108" s="8">
        <v>0</v>
      </c>
      <c r="H108" s="8">
        <v>0</v>
      </c>
      <c r="I108" s="8">
        <v>0</v>
      </c>
      <c r="J108" s="8">
        <v>0</v>
      </c>
      <c r="K108" s="8">
        <v>0</v>
      </c>
      <c r="L108" s="8">
        <v>0</v>
      </c>
      <c r="M108" s="8">
        <v>0</v>
      </c>
      <c r="N108" s="8">
        <v>0</v>
      </c>
      <c r="O108" s="8">
        <v>0</v>
      </c>
      <c r="P108" s="8">
        <v>0</v>
      </c>
      <c r="Q108" s="8">
        <v>0</v>
      </c>
      <c r="R108" s="8" t="s">
        <v>76</v>
      </c>
      <c r="S108" s="8">
        <v>0</v>
      </c>
      <c r="T108" s="8">
        <v>0</v>
      </c>
      <c r="U108" s="8">
        <v>0</v>
      </c>
      <c r="V108" s="8">
        <v>0</v>
      </c>
      <c r="W108" s="8">
        <v>0</v>
      </c>
      <c r="X108" s="8">
        <v>0</v>
      </c>
      <c r="Y108" s="8">
        <v>0</v>
      </c>
      <c r="Z108" s="8">
        <v>0</v>
      </c>
      <c r="AA108" s="8">
        <v>0</v>
      </c>
      <c r="AC108" s="18">
        <f>SUM(Tabell13[[#This Row],[Färdiga ST '[År 2025:']]:[Färdiga ST '[År 2032 (el. senare):']]])</f>
        <v>0</v>
      </c>
      <c r="AD108" s="8">
        <f>Tabell13[[#This Row],[Färdiga ST '[År 2025:']]]-(Tabell13[[#This Row],[&gt;68]]+Tabell13[[#This Row],[Förväntade kommande pensionsavgångar '[År 2025:']]])</f>
        <v>0</v>
      </c>
      <c r="AE108" s="8">
        <f>Tabell13[[#This Row],[Färdiga ST '[År 2026:']]]-Tabell13[[#This Row],[Förväntade kommande pensionsavgångar '[År 2026:']]]</f>
        <v>0</v>
      </c>
      <c r="AF108" s="8">
        <f>Tabell13[[#This Row],[Färdiga ST '[År 2027:']]]-Tabell13[[#This Row],[Förväntade kommande pensionsavgångar '[År 2027:']]]</f>
        <v>0</v>
      </c>
      <c r="AG108" s="8">
        <f>Tabell13[[#This Row],[Färdiga ST '[År 2028:']]]-Tabell13[[#This Row],[Förväntade kommande pensionsavgångar '[År 2028:']]]</f>
        <v>0</v>
      </c>
      <c r="AH108" s="8">
        <f>Tabell13[[#This Row],[Färdiga ST '[År 2029:']]]-Tabell13[[#This Row],[Förväntade kommande pensionsavgångar '[År 2029:']]]</f>
        <v>0</v>
      </c>
      <c r="AI108" s="8">
        <f>Tabell13[[#This Row],[Färdiga ST '[År 2030:']]]-Tabell13[[#This Row],[Förväntade kommande pensionsavgångar '[År 2030:']]]</f>
        <v>0</v>
      </c>
      <c r="AJ108" s="8">
        <f>Tabell13[[#This Row],[Färdiga ST '[År 2031:']]]-Tabell13[[#This Row],[Förväntade kommande pensionsavgångar '[År 2031:']]]</f>
        <v>0</v>
      </c>
      <c r="AK108" s="8">
        <f>Tabell13[[#This Row],[Färdiga ST '[År 2032 (el. senare):']]]-Tabell13[[#This Row],[Förväntade kommande pensionsavgångar '[År 2032:']]]</f>
        <v>0</v>
      </c>
      <c r="AL108" s="8">
        <f>SUM(Tabell13[[#This Row],[Netto färdiga ST minus pensioner 2025]:[Netto färdiga ST minus pensioner 2028]])</f>
        <v>0</v>
      </c>
      <c r="AM108" s="8">
        <f>SUM(Tabell13[[#This Row],[Netto färdiga ST minus pensioner 2025]:[Netto färdiga ST minus pensioner 2032]])</f>
        <v>0</v>
      </c>
    </row>
    <row r="109" spans="1:39" s="8" customFormat="1" x14ac:dyDescent="0.25">
      <c r="A109" s="8" t="s">
        <v>111</v>
      </c>
      <c r="C109" s="8" t="s">
        <v>179</v>
      </c>
      <c r="D109" s="8" t="s">
        <v>5</v>
      </c>
      <c r="E109" s="17">
        <v>4</v>
      </c>
      <c r="F109" s="8">
        <v>2.88</v>
      </c>
      <c r="G109" s="8">
        <v>0</v>
      </c>
      <c r="H109" s="8">
        <v>0</v>
      </c>
      <c r="I109" s="8">
        <v>1</v>
      </c>
      <c r="J109" s="8">
        <v>0</v>
      </c>
      <c r="K109" s="8">
        <v>0</v>
      </c>
      <c r="L109" s="8">
        <v>0</v>
      </c>
      <c r="M109" s="8">
        <v>0</v>
      </c>
      <c r="N109" s="8">
        <v>0</v>
      </c>
      <c r="O109" s="8">
        <v>0</v>
      </c>
      <c r="P109" s="8">
        <v>3</v>
      </c>
      <c r="Q109" s="8">
        <v>1</v>
      </c>
      <c r="R109" s="8">
        <v>1</v>
      </c>
      <c r="S109" s="8">
        <v>0</v>
      </c>
      <c r="T109" s="8">
        <v>0</v>
      </c>
      <c r="U109" s="8">
        <v>0</v>
      </c>
      <c r="V109" s="8">
        <v>0</v>
      </c>
      <c r="W109" s="8">
        <v>0</v>
      </c>
      <c r="X109" s="8">
        <v>0</v>
      </c>
      <c r="Y109" s="8">
        <v>0</v>
      </c>
      <c r="Z109" s="8">
        <v>0</v>
      </c>
      <c r="AA109" s="8">
        <v>0</v>
      </c>
      <c r="AC109" s="18">
        <f>SUM(Tabell13[[#This Row],[Färdiga ST '[År 2025:']]:[Färdiga ST '[År 2032 (el. senare):']]])</f>
        <v>0</v>
      </c>
      <c r="AD109" s="8">
        <f>Tabell13[[#This Row],[Färdiga ST '[År 2025:']]]-(Tabell13[[#This Row],[&gt;68]]+Tabell13[[#This Row],[Förväntade kommande pensionsavgångar '[År 2025:']]])</f>
        <v>0</v>
      </c>
      <c r="AE109" s="8">
        <f>Tabell13[[#This Row],[Färdiga ST '[År 2026:']]]-Tabell13[[#This Row],[Förväntade kommande pensionsavgångar '[År 2026:']]]</f>
        <v>-1</v>
      </c>
      <c r="AF109" s="8">
        <f>Tabell13[[#This Row],[Färdiga ST '[År 2027:']]]-Tabell13[[#This Row],[Förväntade kommande pensionsavgångar '[År 2027:']]]</f>
        <v>0</v>
      </c>
      <c r="AG109" s="8">
        <f>Tabell13[[#This Row],[Färdiga ST '[År 2028:']]]-Tabell13[[#This Row],[Förväntade kommande pensionsavgångar '[År 2028:']]]</f>
        <v>0</v>
      </c>
      <c r="AH109" s="8">
        <f>Tabell13[[#This Row],[Färdiga ST '[År 2029:']]]-Tabell13[[#This Row],[Förväntade kommande pensionsavgångar '[År 2029:']]]</f>
        <v>0</v>
      </c>
      <c r="AI109" s="8">
        <f>Tabell13[[#This Row],[Färdiga ST '[År 2030:']]]-Tabell13[[#This Row],[Förväntade kommande pensionsavgångar '[År 2030:']]]</f>
        <v>0</v>
      </c>
      <c r="AJ109" s="8">
        <f>Tabell13[[#This Row],[Färdiga ST '[År 2031:']]]-Tabell13[[#This Row],[Förväntade kommande pensionsavgångar '[År 2031:']]]</f>
        <v>0</v>
      </c>
      <c r="AK109" s="8">
        <f>Tabell13[[#This Row],[Färdiga ST '[År 2032 (el. senare):']]]-Tabell13[[#This Row],[Förväntade kommande pensionsavgångar '[År 2032:']]]</f>
        <v>0</v>
      </c>
      <c r="AL109" s="8">
        <f>SUM(Tabell13[[#This Row],[Netto färdiga ST minus pensioner 2025]:[Netto färdiga ST minus pensioner 2028]])</f>
        <v>-1</v>
      </c>
      <c r="AM109" s="8">
        <f>SUM(Tabell13[[#This Row],[Netto färdiga ST minus pensioner 2025]:[Netto färdiga ST minus pensioner 2032]])</f>
        <v>-1</v>
      </c>
    </row>
    <row r="110" spans="1:39" s="8" customFormat="1" x14ac:dyDescent="0.25">
      <c r="A110" s="8" t="s">
        <v>111</v>
      </c>
      <c r="C110" s="8" t="s">
        <v>180</v>
      </c>
      <c r="D110" s="8" t="s">
        <v>5</v>
      </c>
      <c r="E110" s="17">
        <v>5</v>
      </c>
      <c r="F110" s="8">
        <v>4.75</v>
      </c>
      <c r="G110" s="8">
        <v>0</v>
      </c>
      <c r="H110" s="8">
        <v>0</v>
      </c>
      <c r="I110" s="8">
        <v>1</v>
      </c>
      <c r="J110" s="8">
        <v>0</v>
      </c>
      <c r="K110" s="8">
        <v>1</v>
      </c>
      <c r="L110" s="8">
        <v>0</v>
      </c>
      <c r="M110" s="8">
        <v>1</v>
      </c>
      <c r="N110" s="8">
        <v>1</v>
      </c>
      <c r="O110" s="8">
        <v>0</v>
      </c>
      <c r="P110" s="8">
        <v>1</v>
      </c>
      <c r="Q110" s="8">
        <v>0</v>
      </c>
      <c r="R110" s="8">
        <v>0</v>
      </c>
      <c r="S110" s="8">
        <v>6</v>
      </c>
      <c r="T110" s="8">
        <v>2</v>
      </c>
      <c r="U110" s="8">
        <v>1</v>
      </c>
      <c r="V110" s="8">
        <v>0</v>
      </c>
      <c r="W110" s="8">
        <v>1</v>
      </c>
      <c r="X110" s="8">
        <v>2</v>
      </c>
      <c r="Y110" s="8">
        <v>0</v>
      </c>
      <c r="Z110" s="8">
        <v>0</v>
      </c>
      <c r="AA110" s="8">
        <v>0</v>
      </c>
      <c r="AC110" s="18">
        <f>SUM(Tabell13[[#This Row],[Färdiga ST '[År 2025:']]:[Färdiga ST '[År 2032 (el. senare):']]])</f>
        <v>6</v>
      </c>
      <c r="AD110" s="8">
        <f>Tabell13[[#This Row],[Färdiga ST '[År 2025:']]]-(Tabell13[[#This Row],[&gt;68]]+Tabell13[[#This Row],[Förväntade kommande pensionsavgångar '[År 2025:']]])</f>
        <v>2</v>
      </c>
      <c r="AE110" s="8">
        <f>Tabell13[[#This Row],[Färdiga ST '[År 2026:']]]-Tabell13[[#This Row],[Förväntade kommande pensionsavgångar '[År 2026:']]]</f>
        <v>0</v>
      </c>
      <c r="AF110" s="8">
        <f>Tabell13[[#This Row],[Färdiga ST '[År 2027:']]]-Tabell13[[#This Row],[Förväntade kommande pensionsavgångar '[År 2027:']]]</f>
        <v>0</v>
      </c>
      <c r="AG110" s="8">
        <f>Tabell13[[#This Row],[Färdiga ST '[År 2028:']]]-Tabell13[[#This Row],[Förväntade kommande pensionsavgångar '[År 2028:']]]</f>
        <v>0</v>
      </c>
      <c r="AH110" s="8">
        <f>Tabell13[[#This Row],[Färdiga ST '[År 2029:']]]-Tabell13[[#This Row],[Förväntade kommande pensionsavgångar '[År 2029:']]]</f>
        <v>2</v>
      </c>
      <c r="AI110" s="8">
        <f>Tabell13[[#This Row],[Färdiga ST '[År 2030:']]]-Tabell13[[#This Row],[Förväntade kommande pensionsavgångar '[År 2030:']]]</f>
        <v>-1</v>
      </c>
      <c r="AJ110" s="8">
        <f>Tabell13[[#This Row],[Färdiga ST '[År 2031:']]]-Tabell13[[#This Row],[Förväntade kommande pensionsavgångar '[År 2031:']]]</f>
        <v>-1</v>
      </c>
      <c r="AK110" s="8">
        <f>Tabell13[[#This Row],[Färdiga ST '[År 2032 (el. senare):']]]-Tabell13[[#This Row],[Förväntade kommande pensionsavgångar '[År 2032:']]]</f>
        <v>0</v>
      </c>
      <c r="AL110" s="8">
        <f>SUM(Tabell13[[#This Row],[Netto färdiga ST minus pensioner 2025]:[Netto färdiga ST minus pensioner 2028]])</f>
        <v>2</v>
      </c>
      <c r="AM110" s="8">
        <f>SUM(Tabell13[[#This Row],[Netto färdiga ST minus pensioner 2025]:[Netto färdiga ST minus pensioner 2032]])</f>
        <v>2</v>
      </c>
    </row>
    <row r="111" spans="1:39" s="8" customFormat="1" x14ac:dyDescent="0.25">
      <c r="A111" s="8" t="s">
        <v>111</v>
      </c>
      <c r="C111" s="8" t="s">
        <v>181</v>
      </c>
      <c r="D111" s="8" t="s">
        <v>5</v>
      </c>
      <c r="E111" s="17">
        <v>2</v>
      </c>
      <c r="F111" s="8">
        <v>2</v>
      </c>
      <c r="G111" s="8">
        <v>0</v>
      </c>
      <c r="H111" s="8">
        <v>0</v>
      </c>
      <c r="I111" s="8">
        <v>0</v>
      </c>
      <c r="J111" s="8">
        <v>0</v>
      </c>
      <c r="K111" s="8">
        <v>0</v>
      </c>
      <c r="L111" s="8">
        <v>0</v>
      </c>
      <c r="M111" s="8">
        <v>0</v>
      </c>
      <c r="N111" s="8">
        <v>0</v>
      </c>
      <c r="O111" s="8">
        <v>0</v>
      </c>
      <c r="P111" s="8">
        <v>0</v>
      </c>
      <c r="Q111" s="8" t="s">
        <v>76</v>
      </c>
      <c r="R111" s="8" t="s">
        <v>76</v>
      </c>
      <c r="S111" s="8">
        <v>0</v>
      </c>
      <c r="T111" s="8">
        <v>0</v>
      </c>
      <c r="U111" s="8">
        <v>0</v>
      </c>
      <c r="V111" s="8">
        <v>0</v>
      </c>
      <c r="W111" s="8">
        <v>0</v>
      </c>
      <c r="X111" s="8">
        <v>0</v>
      </c>
      <c r="Y111" s="8">
        <v>0</v>
      </c>
      <c r="Z111" s="8">
        <v>0</v>
      </c>
      <c r="AA111" s="8">
        <v>0</v>
      </c>
      <c r="AC111" s="18">
        <f>SUM(Tabell13[[#This Row],[Färdiga ST '[År 2025:']]:[Färdiga ST '[År 2032 (el. senare):']]])</f>
        <v>0</v>
      </c>
      <c r="AD111" s="8">
        <f>Tabell13[[#This Row],[Färdiga ST '[År 2025:']]]-(Tabell13[[#This Row],[&gt;68]]+Tabell13[[#This Row],[Förväntade kommande pensionsavgångar '[År 2025:']]])</f>
        <v>0</v>
      </c>
      <c r="AE111" s="8">
        <f>Tabell13[[#This Row],[Färdiga ST '[År 2026:']]]-Tabell13[[#This Row],[Förväntade kommande pensionsavgångar '[År 2026:']]]</f>
        <v>0</v>
      </c>
      <c r="AF111" s="8">
        <f>Tabell13[[#This Row],[Färdiga ST '[År 2027:']]]-Tabell13[[#This Row],[Förväntade kommande pensionsavgångar '[År 2027:']]]</f>
        <v>0</v>
      </c>
      <c r="AG111" s="8">
        <f>Tabell13[[#This Row],[Färdiga ST '[År 2028:']]]-Tabell13[[#This Row],[Förväntade kommande pensionsavgångar '[År 2028:']]]</f>
        <v>0</v>
      </c>
      <c r="AH111" s="8">
        <f>Tabell13[[#This Row],[Färdiga ST '[År 2029:']]]-Tabell13[[#This Row],[Förväntade kommande pensionsavgångar '[År 2029:']]]</f>
        <v>0</v>
      </c>
      <c r="AI111" s="8">
        <f>Tabell13[[#This Row],[Färdiga ST '[År 2030:']]]-Tabell13[[#This Row],[Förväntade kommande pensionsavgångar '[År 2030:']]]</f>
        <v>0</v>
      </c>
      <c r="AJ111" s="8">
        <f>Tabell13[[#This Row],[Färdiga ST '[År 2031:']]]-Tabell13[[#This Row],[Förväntade kommande pensionsavgångar '[År 2031:']]]</f>
        <v>0</v>
      </c>
      <c r="AK111" s="8">
        <f>Tabell13[[#This Row],[Färdiga ST '[År 2032 (el. senare):']]]-Tabell13[[#This Row],[Förväntade kommande pensionsavgångar '[År 2032:']]]</f>
        <v>0</v>
      </c>
      <c r="AL111" s="8">
        <f>SUM(Tabell13[[#This Row],[Netto färdiga ST minus pensioner 2025]:[Netto färdiga ST minus pensioner 2028]])</f>
        <v>0</v>
      </c>
      <c r="AM111" s="8">
        <f>SUM(Tabell13[[#This Row],[Netto färdiga ST minus pensioner 2025]:[Netto färdiga ST minus pensioner 2032]])</f>
        <v>0</v>
      </c>
    </row>
    <row r="112" spans="1:39" s="8" customFormat="1" x14ac:dyDescent="0.25">
      <c r="A112" s="8" t="s">
        <v>111</v>
      </c>
      <c r="C112" s="8" t="s">
        <v>182</v>
      </c>
      <c r="D112" s="8" t="s">
        <v>14</v>
      </c>
      <c r="E112" s="17">
        <v>3</v>
      </c>
      <c r="F112" s="8">
        <v>1.45</v>
      </c>
      <c r="G112" s="8">
        <v>0</v>
      </c>
      <c r="H112" s="8">
        <v>0</v>
      </c>
      <c r="I112" s="8">
        <v>1</v>
      </c>
      <c r="J112" s="8">
        <v>0</v>
      </c>
      <c r="K112" s="8">
        <v>0</v>
      </c>
      <c r="L112" s="8">
        <v>0</v>
      </c>
      <c r="M112" s="8">
        <v>0</v>
      </c>
      <c r="N112" s="8">
        <v>0</v>
      </c>
      <c r="O112" s="8">
        <v>0</v>
      </c>
      <c r="P112" s="8">
        <v>0</v>
      </c>
      <c r="Q112" s="8">
        <v>0</v>
      </c>
      <c r="R112" s="8">
        <v>0</v>
      </c>
      <c r="S112" s="8">
        <v>0</v>
      </c>
      <c r="T112" s="8">
        <v>0</v>
      </c>
      <c r="U112" s="8">
        <v>0</v>
      </c>
      <c r="V112" s="8">
        <v>0</v>
      </c>
      <c r="W112" s="8">
        <v>0</v>
      </c>
      <c r="X112" s="8">
        <v>0</v>
      </c>
      <c r="Y112" s="8">
        <v>0</v>
      </c>
      <c r="Z112" s="8">
        <v>0</v>
      </c>
      <c r="AA112" s="8">
        <v>0</v>
      </c>
      <c r="AC112" s="18">
        <f>SUM(Tabell13[[#This Row],[Färdiga ST '[År 2025:']]:[Färdiga ST '[År 2032 (el. senare):']]])</f>
        <v>0</v>
      </c>
      <c r="AD112" s="8">
        <f>Tabell13[[#This Row],[Färdiga ST '[År 2025:']]]-(Tabell13[[#This Row],[&gt;68]]+Tabell13[[#This Row],[Förväntade kommande pensionsavgångar '[År 2025:']]])</f>
        <v>0</v>
      </c>
      <c r="AE112" s="8">
        <f>Tabell13[[#This Row],[Färdiga ST '[År 2026:']]]-Tabell13[[#This Row],[Förväntade kommande pensionsavgångar '[År 2026:']]]</f>
        <v>-1</v>
      </c>
      <c r="AF112" s="8">
        <f>Tabell13[[#This Row],[Färdiga ST '[År 2027:']]]-Tabell13[[#This Row],[Förväntade kommande pensionsavgångar '[År 2027:']]]</f>
        <v>0</v>
      </c>
      <c r="AG112" s="8">
        <f>Tabell13[[#This Row],[Färdiga ST '[År 2028:']]]-Tabell13[[#This Row],[Förväntade kommande pensionsavgångar '[År 2028:']]]</f>
        <v>0</v>
      </c>
      <c r="AH112" s="8">
        <f>Tabell13[[#This Row],[Färdiga ST '[År 2029:']]]-Tabell13[[#This Row],[Förväntade kommande pensionsavgångar '[År 2029:']]]</f>
        <v>0</v>
      </c>
      <c r="AI112" s="8">
        <f>Tabell13[[#This Row],[Färdiga ST '[År 2030:']]]-Tabell13[[#This Row],[Förväntade kommande pensionsavgångar '[År 2030:']]]</f>
        <v>0</v>
      </c>
      <c r="AJ112" s="8">
        <f>Tabell13[[#This Row],[Färdiga ST '[År 2031:']]]-Tabell13[[#This Row],[Förväntade kommande pensionsavgångar '[År 2031:']]]</f>
        <v>0</v>
      </c>
      <c r="AK112" s="8">
        <f>Tabell13[[#This Row],[Färdiga ST '[År 2032 (el. senare):']]]-Tabell13[[#This Row],[Förväntade kommande pensionsavgångar '[År 2032:']]]</f>
        <v>0</v>
      </c>
      <c r="AL112" s="8">
        <f>SUM(Tabell13[[#This Row],[Netto färdiga ST minus pensioner 2025]:[Netto färdiga ST minus pensioner 2028]])</f>
        <v>-1</v>
      </c>
      <c r="AM112" s="8">
        <f>SUM(Tabell13[[#This Row],[Netto färdiga ST minus pensioner 2025]:[Netto färdiga ST minus pensioner 2032]])</f>
        <v>-1</v>
      </c>
    </row>
    <row r="113" spans="1:39" s="8" customFormat="1" x14ac:dyDescent="0.25">
      <c r="A113" s="8" t="s">
        <v>111</v>
      </c>
      <c r="C113" s="8" t="s">
        <v>182</v>
      </c>
      <c r="D113" s="8" t="s">
        <v>14</v>
      </c>
      <c r="E113" s="17">
        <v>3</v>
      </c>
      <c r="F113" s="8">
        <v>1.45</v>
      </c>
      <c r="G113" s="8">
        <v>0</v>
      </c>
      <c r="H113" s="8">
        <v>0</v>
      </c>
      <c r="I113" s="8">
        <v>0</v>
      </c>
      <c r="J113" s="8">
        <v>1</v>
      </c>
      <c r="K113" s="8">
        <v>0</v>
      </c>
      <c r="L113" s="8">
        <v>0</v>
      </c>
      <c r="M113" s="8">
        <v>0</v>
      </c>
      <c r="N113" s="8">
        <v>0</v>
      </c>
      <c r="O113" s="8">
        <v>0</v>
      </c>
      <c r="P113" s="8">
        <v>0</v>
      </c>
      <c r="Q113" s="8">
        <v>0</v>
      </c>
      <c r="R113" s="8">
        <v>0</v>
      </c>
      <c r="S113" s="8">
        <v>0</v>
      </c>
      <c r="T113" s="8">
        <v>0</v>
      </c>
      <c r="U113" s="8">
        <v>0</v>
      </c>
      <c r="V113" s="8">
        <v>0</v>
      </c>
      <c r="W113" s="8">
        <v>0</v>
      </c>
      <c r="X113" s="8">
        <v>0</v>
      </c>
      <c r="Y113" s="8">
        <v>0</v>
      </c>
      <c r="Z113" s="8">
        <v>0</v>
      </c>
      <c r="AA113" s="8">
        <v>0</v>
      </c>
      <c r="AC113" s="18">
        <f>SUM(Tabell13[[#This Row],[Färdiga ST '[År 2025:']]:[Färdiga ST '[År 2032 (el. senare):']]])</f>
        <v>0</v>
      </c>
      <c r="AD113" s="8">
        <f>Tabell13[[#This Row],[Färdiga ST '[År 2025:']]]-(Tabell13[[#This Row],[&gt;68]]+Tabell13[[#This Row],[Förväntade kommande pensionsavgångar '[År 2025:']]])</f>
        <v>0</v>
      </c>
      <c r="AE113" s="8">
        <f>Tabell13[[#This Row],[Färdiga ST '[År 2026:']]]-Tabell13[[#This Row],[Förväntade kommande pensionsavgångar '[År 2026:']]]</f>
        <v>0</v>
      </c>
      <c r="AF113" s="8">
        <f>Tabell13[[#This Row],[Färdiga ST '[År 2027:']]]-Tabell13[[#This Row],[Förväntade kommande pensionsavgångar '[År 2027:']]]</f>
        <v>-1</v>
      </c>
      <c r="AG113" s="8">
        <f>Tabell13[[#This Row],[Färdiga ST '[År 2028:']]]-Tabell13[[#This Row],[Förväntade kommande pensionsavgångar '[År 2028:']]]</f>
        <v>0</v>
      </c>
      <c r="AH113" s="8">
        <f>Tabell13[[#This Row],[Färdiga ST '[År 2029:']]]-Tabell13[[#This Row],[Förväntade kommande pensionsavgångar '[År 2029:']]]</f>
        <v>0</v>
      </c>
      <c r="AI113" s="8">
        <f>Tabell13[[#This Row],[Färdiga ST '[År 2030:']]]-Tabell13[[#This Row],[Förväntade kommande pensionsavgångar '[År 2030:']]]</f>
        <v>0</v>
      </c>
      <c r="AJ113" s="8">
        <f>Tabell13[[#This Row],[Färdiga ST '[År 2031:']]]-Tabell13[[#This Row],[Förväntade kommande pensionsavgångar '[År 2031:']]]</f>
        <v>0</v>
      </c>
      <c r="AK113" s="8">
        <f>Tabell13[[#This Row],[Färdiga ST '[År 2032 (el. senare):']]]-Tabell13[[#This Row],[Förväntade kommande pensionsavgångar '[År 2032:']]]</f>
        <v>0</v>
      </c>
      <c r="AL113" s="8">
        <f>SUM(Tabell13[[#This Row],[Netto färdiga ST minus pensioner 2025]:[Netto färdiga ST minus pensioner 2028]])</f>
        <v>-1</v>
      </c>
      <c r="AM113" s="8">
        <f>SUM(Tabell13[[#This Row],[Netto färdiga ST minus pensioner 2025]:[Netto färdiga ST minus pensioner 2032]])</f>
        <v>-1</v>
      </c>
    </row>
    <row r="114" spans="1:39" s="8" customFormat="1" x14ac:dyDescent="0.25">
      <c r="A114" s="8" t="s">
        <v>111</v>
      </c>
      <c r="C114" s="8" t="s">
        <v>182</v>
      </c>
      <c r="D114" s="8" t="s">
        <v>14</v>
      </c>
      <c r="E114" s="17">
        <v>3</v>
      </c>
      <c r="F114" s="8">
        <v>1.45</v>
      </c>
      <c r="G114" s="8">
        <v>0</v>
      </c>
      <c r="H114" s="8">
        <v>0</v>
      </c>
      <c r="I114" s="8">
        <v>0</v>
      </c>
      <c r="J114" s="8">
        <v>1</v>
      </c>
      <c r="K114" s="8">
        <v>0</v>
      </c>
      <c r="L114" s="8">
        <v>0</v>
      </c>
      <c r="M114" s="8">
        <v>0</v>
      </c>
      <c r="N114" s="8">
        <v>0</v>
      </c>
      <c r="O114" s="8">
        <v>0</v>
      </c>
      <c r="P114" s="8">
        <v>0</v>
      </c>
      <c r="Q114" s="8">
        <v>0</v>
      </c>
      <c r="R114" s="8">
        <v>0</v>
      </c>
      <c r="S114" s="8">
        <v>0</v>
      </c>
      <c r="T114" s="8">
        <v>0</v>
      </c>
      <c r="U114" s="8">
        <v>0</v>
      </c>
      <c r="V114" s="8">
        <v>0</v>
      </c>
      <c r="W114" s="8">
        <v>0</v>
      </c>
      <c r="X114" s="8">
        <v>0</v>
      </c>
      <c r="Y114" s="8">
        <v>0</v>
      </c>
      <c r="Z114" s="8">
        <v>0</v>
      </c>
      <c r="AA114" s="8">
        <v>0</v>
      </c>
      <c r="AC114" s="18">
        <f>SUM(Tabell13[[#This Row],[Färdiga ST '[År 2025:']]:[Färdiga ST '[År 2032 (el. senare):']]])</f>
        <v>0</v>
      </c>
      <c r="AD114" s="8">
        <f>Tabell13[[#This Row],[Färdiga ST '[År 2025:']]]-(Tabell13[[#This Row],[&gt;68]]+Tabell13[[#This Row],[Förväntade kommande pensionsavgångar '[År 2025:']]])</f>
        <v>0</v>
      </c>
      <c r="AE114" s="8">
        <f>Tabell13[[#This Row],[Färdiga ST '[År 2026:']]]-Tabell13[[#This Row],[Förväntade kommande pensionsavgångar '[År 2026:']]]</f>
        <v>0</v>
      </c>
      <c r="AF114" s="8">
        <f>Tabell13[[#This Row],[Färdiga ST '[År 2027:']]]-Tabell13[[#This Row],[Förväntade kommande pensionsavgångar '[År 2027:']]]</f>
        <v>-1</v>
      </c>
      <c r="AG114" s="8">
        <f>Tabell13[[#This Row],[Färdiga ST '[År 2028:']]]-Tabell13[[#This Row],[Förväntade kommande pensionsavgångar '[År 2028:']]]</f>
        <v>0</v>
      </c>
      <c r="AH114" s="8">
        <f>Tabell13[[#This Row],[Färdiga ST '[År 2029:']]]-Tabell13[[#This Row],[Förväntade kommande pensionsavgångar '[År 2029:']]]</f>
        <v>0</v>
      </c>
      <c r="AI114" s="8">
        <f>Tabell13[[#This Row],[Färdiga ST '[År 2030:']]]-Tabell13[[#This Row],[Förväntade kommande pensionsavgångar '[År 2030:']]]</f>
        <v>0</v>
      </c>
      <c r="AJ114" s="8">
        <f>Tabell13[[#This Row],[Färdiga ST '[År 2031:']]]-Tabell13[[#This Row],[Förväntade kommande pensionsavgångar '[År 2031:']]]</f>
        <v>0</v>
      </c>
      <c r="AK114" s="8">
        <f>Tabell13[[#This Row],[Färdiga ST '[År 2032 (el. senare):']]]-Tabell13[[#This Row],[Förväntade kommande pensionsavgångar '[År 2032:']]]</f>
        <v>0</v>
      </c>
      <c r="AL114" s="8">
        <f>SUM(Tabell13[[#This Row],[Netto färdiga ST minus pensioner 2025]:[Netto färdiga ST minus pensioner 2028]])</f>
        <v>-1</v>
      </c>
      <c r="AM114" s="8">
        <f>SUM(Tabell13[[#This Row],[Netto färdiga ST minus pensioner 2025]:[Netto färdiga ST minus pensioner 2032]])</f>
        <v>-1</v>
      </c>
    </row>
    <row r="115" spans="1:39" s="8" customFormat="1" x14ac:dyDescent="0.25">
      <c r="A115" s="8" t="s">
        <v>111</v>
      </c>
      <c r="C115" s="8" t="s">
        <v>160</v>
      </c>
      <c r="D115" s="8" t="s">
        <v>5</v>
      </c>
      <c r="E115" s="17">
        <v>7</v>
      </c>
      <c r="F115" s="8">
        <v>4.6500000000000004</v>
      </c>
      <c r="G115" s="8">
        <v>0</v>
      </c>
      <c r="H115" s="8">
        <v>1</v>
      </c>
      <c r="I115" s="8">
        <v>0</v>
      </c>
      <c r="J115" s="8">
        <v>1</v>
      </c>
      <c r="K115" s="8">
        <v>0</v>
      </c>
      <c r="L115" s="8">
        <v>0</v>
      </c>
      <c r="M115" s="8">
        <v>0</v>
      </c>
      <c r="N115" s="8">
        <v>0</v>
      </c>
      <c r="O115" s="8">
        <v>0</v>
      </c>
      <c r="P115" s="8">
        <v>0</v>
      </c>
      <c r="Q115" s="8">
        <v>0</v>
      </c>
      <c r="R115" s="8">
        <v>0</v>
      </c>
      <c r="S115" s="8">
        <v>1</v>
      </c>
      <c r="T115" s="8">
        <v>0</v>
      </c>
      <c r="U115" s="8">
        <v>1</v>
      </c>
      <c r="V115" s="8">
        <v>0</v>
      </c>
      <c r="W115" s="8">
        <v>0</v>
      </c>
      <c r="X115" s="8">
        <v>0</v>
      </c>
      <c r="Y115" s="8">
        <v>0</v>
      </c>
      <c r="Z115" s="8">
        <v>0</v>
      </c>
      <c r="AA115" s="8">
        <v>0</v>
      </c>
      <c r="AC115" s="18">
        <f>SUM(Tabell13[[#This Row],[Färdiga ST '[År 2025:']]:[Färdiga ST '[År 2032 (el. senare):']]])</f>
        <v>1</v>
      </c>
      <c r="AD115" s="8">
        <f>Tabell13[[#This Row],[Färdiga ST '[År 2025:']]]-(Tabell13[[#This Row],[&gt;68]]+Tabell13[[#This Row],[Förväntade kommande pensionsavgångar '[År 2025:']]])</f>
        <v>-1</v>
      </c>
      <c r="AE115" s="8">
        <f>Tabell13[[#This Row],[Färdiga ST '[År 2026:']]]-Tabell13[[#This Row],[Förväntade kommande pensionsavgångar '[År 2026:']]]</f>
        <v>1</v>
      </c>
      <c r="AF115" s="8">
        <f>Tabell13[[#This Row],[Färdiga ST '[År 2027:']]]-Tabell13[[#This Row],[Förväntade kommande pensionsavgångar '[År 2027:']]]</f>
        <v>-1</v>
      </c>
      <c r="AG115" s="8">
        <f>Tabell13[[#This Row],[Färdiga ST '[År 2028:']]]-Tabell13[[#This Row],[Förväntade kommande pensionsavgångar '[År 2028:']]]</f>
        <v>0</v>
      </c>
      <c r="AH115" s="8">
        <f>Tabell13[[#This Row],[Färdiga ST '[År 2029:']]]-Tabell13[[#This Row],[Förväntade kommande pensionsavgångar '[År 2029:']]]</f>
        <v>0</v>
      </c>
      <c r="AI115" s="8">
        <f>Tabell13[[#This Row],[Färdiga ST '[År 2030:']]]-Tabell13[[#This Row],[Förväntade kommande pensionsavgångar '[År 2030:']]]</f>
        <v>0</v>
      </c>
      <c r="AJ115" s="8">
        <f>Tabell13[[#This Row],[Färdiga ST '[År 2031:']]]-Tabell13[[#This Row],[Förväntade kommande pensionsavgångar '[År 2031:']]]</f>
        <v>0</v>
      </c>
      <c r="AK115" s="8">
        <f>Tabell13[[#This Row],[Färdiga ST '[År 2032 (el. senare):']]]-Tabell13[[#This Row],[Förväntade kommande pensionsavgångar '[År 2032:']]]</f>
        <v>0</v>
      </c>
      <c r="AL115" s="8">
        <f>SUM(Tabell13[[#This Row],[Netto färdiga ST minus pensioner 2025]:[Netto färdiga ST minus pensioner 2028]])</f>
        <v>-1</v>
      </c>
      <c r="AM115" s="8">
        <f>SUM(Tabell13[[#This Row],[Netto färdiga ST minus pensioner 2025]:[Netto färdiga ST minus pensioner 2032]])</f>
        <v>-1</v>
      </c>
    </row>
    <row r="116" spans="1:39" s="8" customFormat="1" x14ac:dyDescent="0.25">
      <c r="A116" s="8" t="s">
        <v>111</v>
      </c>
      <c r="C116" s="8" t="s">
        <v>183</v>
      </c>
      <c r="D116" s="8" t="s">
        <v>14</v>
      </c>
      <c r="E116" s="17">
        <v>1</v>
      </c>
      <c r="F116" s="8">
        <v>1</v>
      </c>
      <c r="G116" s="8">
        <v>0</v>
      </c>
      <c r="H116" s="8">
        <v>0</v>
      </c>
      <c r="I116" s="8">
        <v>0</v>
      </c>
      <c r="J116" s="8">
        <v>0</v>
      </c>
      <c r="K116" s="8">
        <v>0</v>
      </c>
      <c r="L116" s="8">
        <v>0</v>
      </c>
      <c r="M116" s="8">
        <v>0</v>
      </c>
      <c r="N116" s="8">
        <v>0</v>
      </c>
      <c r="O116" s="8">
        <v>0</v>
      </c>
      <c r="P116" s="8">
        <v>0</v>
      </c>
      <c r="Q116" s="8" t="s">
        <v>76</v>
      </c>
      <c r="R116" s="8" t="s">
        <v>76</v>
      </c>
      <c r="S116" s="8">
        <v>0</v>
      </c>
      <c r="T116" s="8">
        <v>0</v>
      </c>
      <c r="U116" s="8">
        <v>0</v>
      </c>
      <c r="V116" s="8">
        <v>0</v>
      </c>
      <c r="W116" s="8">
        <v>0</v>
      </c>
      <c r="X116" s="8">
        <v>0</v>
      </c>
      <c r="Y116" s="8">
        <v>0</v>
      </c>
      <c r="Z116" s="8">
        <v>0</v>
      </c>
      <c r="AA116" s="8">
        <v>0</v>
      </c>
      <c r="AC116" s="18">
        <f>SUM(Tabell13[[#This Row],[Färdiga ST '[År 2025:']]:[Färdiga ST '[År 2032 (el. senare):']]])</f>
        <v>0</v>
      </c>
      <c r="AD116" s="8">
        <f>Tabell13[[#This Row],[Färdiga ST '[År 2025:']]]-(Tabell13[[#This Row],[&gt;68]]+Tabell13[[#This Row],[Förväntade kommande pensionsavgångar '[År 2025:']]])</f>
        <v>0</v>
      </c>
      <c r="AE116" s="8">
        <f>Tabell13[[#This Row],[Färdiga ST '[År 2026:']]]-Tabell13[[#This Row],[Förväntade kommande pensionsavgångar '[År 2026:']]]</f>
        <v>0</v>
      </c>
      <c r="AF116" s="8">
        <f>Tabell13[[#This Row],[Färdiga ST '[År 2027:']]]-Tabell13[[#This Row],[Förväntade kommande pensionsavgångar '[År 2027:']]]</f>
        <v>0</v>
      </c>
      <c r="AG116" s="8">
        <f>Tabell13[[#This Row],[Färdiga ST '[År 2028:']]]-Tabell13[[#This Row],[Förväntade kommande pensionsavgångar '[År 2028:']]]</f>
        <v>0</v>
      </c>
      <c r="AH116" s="8">
        <f>Tabell13[[#This Row],[Färdiga ST '[År 2029:']]]-Tabell13[[#This Row],[Förväntade kommande pensionsavgångar '[År 2029:']]]</f>
        <v>0</v>
      </c>
      <c r="AI116" s="8">
        <f>Tabell13[[#This Row],[Färdiga ST '[År 2030:']]]-Tabell13[[#This Row],[Förväntade kommande pensionsavgångar '[År 2030:']]]</f>
        <v>0</v>
      </c>
      <c r="AJ116" s="8">
        <f>Tabell13[[#This Row],[Färdiga ST '[År 2031:']]]-Tabell13[[#This Row],[Förväntade kommande pensionsavgångar '[År 2031:']]]</f>
        <v>0</v>
      </c>
      <c r="AK116" s="8">
        <f>Tabell13[[#This Row],[Färdiga ST '[År 2032 (el. senare):']]]-Tabell13[[#This Row],[Förväntade kommande pensionsavgångar '[År 2032:']]]</f>
        <v>0</v>
      </c>
      <c r="AL116" s="8">
        <f>SUM(Tabell13[[#This Row],[Netto färdiga ST minus pensioner 2025]:[Netto färdiga ST minus pensioner 2028]])</f>
        <v>0</v>
      </c>
      <c r="AM116" s="8">
        <f>SUM(Tabell13[[#This Row],[Netto färdiga ST minus pensioner 2025]:[Netto färdiga ST minus pensioner 2032]])</f>
        <v>0</v>
      </c>
    </row>
    <row r="117" spans="1:39" s="8" customFormat="1" x14ac:dyDescent="0.25">
      <c r="A117" s="8" t="s">
        <v>111</v>
      </c>
      <c r="C117" s="8" t="s">
        <v>184</v>
      </c>
      <c r="D117" s="8" t="s">
        <v>5</v>
      </c>
      <c r="E117" s="17">
        <v>6</v>
      </c>
      <c r="F117" s="8">
        <v>4.13</v>
      </c>
      <c r="G117" s="8">
        <v>0</v>
      </c>
      <c r="H117" s="8">
        <v>0</v>
      </c>
      <c r="I117" s="8">
        <v>0</v>
      </c>
      <c r="J117" s="8">
        <v>0</v>
      </c>
      <c r="K117" s="8">
        <v>0</v>
      </c>
      <c r="L117" s="8">
        <v>0</v>
      </c>
      <c r="M117" s="8">
        <v>0</v>
      </c>
      <c r="N117" s="8">
        <v>0</v>
      </c>
      <c r="O117" s="8">
        <v>0</v>
      </c>
      <c r="P117" s="8">
        <v>0</v>
      </c>
      <c r="Q117" s="8">
        <v>2</v>
      </c>
      <c r="R117" s="8">
        <v>2</v>
      </c>
      <c r="S117" s="8">
        <v>6</v>
      </c>
      <c r="T117" s="8">
        <v>0</v>
      </c>
      <c r="U117" s="8">
        <v>1</v>
      </c>
      <c r="V117" s="8">
        <v>1</v>
      </c>
      <c r="W117" s="8">
        <v>1</v>
      </c>
      <c r="X117" s="8">
        <v>1</v>
      </c>
      <c r="Y117" s="8">
        <v>1</v>
      </c>
      <c r="Z117" s="8">
        <v>1</v>
      </c>
      <c r="AA117" s="8">
        <v>0</v>
      </c>
      <c r="AC117" s="18">
        <f>SUM(Tabell13[[#This Row],[Färdiga ST '[År 2025:']]:[Färdiga ST '[År 2032 (el. senare):']]])</f>
        <v>6</v>
      </c>
      <c r="AD117" s="8">
        <f>Tabell13[[#This Row],[Färdiga ST '[År 2025:']]]-(Tabell13[[#This Row],[&gt;68]]+Tabell13[[#This Row],[Förväntade kommande pensionsavgångar '[År 2025:']]])</f>
        <v>0</v>
      </c>
      <c r="AE117" s="8">
        <f>Tabell13[[#This Row],[Färdiga ST '[År 2026:']]]-Tabell13[[#This Row],[Förväntade kommande pensionsavgångar '[År 2026:']]]</f>
        <v>1</v>
      </c>
      <c r="AF117" s="8">
        <f>Tabell13[[#This Row],[Färdiga ST '[År 2027:']]]-Tabell13[[#This Row],[Förväntade kommande pensionsavgångar '[År 2027:']]]</f>
        <v>1</v>
      </c>
      <c r="AG117" s="8">
        <f>Tabell13[[#This Row],[Färdiga ST '[År 2028:']]]-Tabell13[[#This Row],[Förväntade kommande pensionsavgångar '[År 2028:']]]</f>
        <v>1</v>
      </c>
      <c r="AH117" s="8">
        <f>Tabell13[[#This Row],[Färdiga ST '[År 2029:']]]-Tabell13[[#This Row],[Förväntade kommande pensionsavgångar '[År 2029:']]]</f>
        <v>1</v>
      </c>
      <c r="AI117" s="8">
        <f>Tabell13[[#This Row],[Färdiga ST '[År 2030:']]]-Tabell13[[#This Row],[Förväntade kommande pensionsavgångar '[År 2030:']]]</f>
        <v>1</v>
      </c>
      <c r="AJ117" s="8">
        <f>Tabell13[[#This Row],[Färdiga ST '[År 2031:']]]-Tabell13[[#This Row],[Förväntade kommande pensionsavgångar '[År 2031:']]]</f>
        <v>1</v>
      </c>
      <c r="AK117" s="8">
        <f>Tabell13[[#This Row],[Färdiga ST '[År 2032 (el. senare):']]]-Tabell13[[#This Row],[Förväntade kommande pensionsavgångar '[År 2032:']]]</f>
        <v>0</v>
      </c>
      <c r="AL117" s="8">
        <f>SUM(Tabell13[[#This Row],[Netto färdiga ST minus pensioner 2025]:[Netto färdiga ST minus pensioner 2028]])</f>
        <v>3</v>
      </c>
      <c r="AM117" s="8">
        <f>SUM(Tabell13[[#This Row],[Netto färdiga ST minus pensioner 2025]:[Netto färdiga ST minus pensioner 2032]])</f>
        <v>6</v>
      </c>
    </row>
    <row r="118" spans="1:39" s="8" customFormat="1" x14ac:dyDescent="0.25">
      <c r="A118" s="8" t="s">
        <v>111</v>
      </c>
      <c r="C118" s="8" t="s">
        <v>185</v>
      </c>
      <c r="D118" s="8" t="s">
        <v>5</v>
      </c>
      <c r="E118" s="17">
        <v>3</v>
      </c>
      <c r="F118" s="8">
        <v>3</v>
      </c>
      <c r="G118" s="8">
        <v>0</v>
      </c>
      <c r="H118" s="8">
        <v>0</v>
      </c>
      <c r="I118" s="8">
        <v>0</v>
      </c>
      <c r="J118" s="8">
        <v>0</v>
      </c>
      <c r="K118" s="8">
        <v>0</v>
      </c>
      <c r="L118" s="8">
        <v>0</v>
      </c>
      <c r="M118" s="8">
        <v>0</v>
      </c>
      <c r="N118" s="8">
        <v>0</v>
      </c>
      <c r="O118" s="8">
        <v>0</v>
      </c>
      <c r="P118" s="8">
        <v>0</v>
      </c>
      <c r="Q118" s="8">
        <v>0</v>
      </c>
      <c r="R118" s="8">
        <v>0</v>
      </c>
      <c r="S118" s="8">
        <v>0</v>
      </c>
      <c r="T118" s="8">
        <v>0</v>
      </c>
      <c r="U118" s="8">
        <v>0</v>
      </c>
      <c r="V118" s="8">
        <v>0</v>
      </c>
      <c r="W118" s="8">
        <v>0</v>
      </c>
      <c r="X118" s="8">
        <v>0</v>
      </c>
      <c r="Y118" s="8">
        <v>0</v>
      </c>
      <c r="Z118" s="8">
        <v>0</v>
      </c>
      <c r="AA118" s="8">
        <v>0</v>
      </c>
      <c r="AC118" s="18">
        <f>SUM(Tabell13[[#This Row],[Färdiga ST '[År 2025:']]:[Färdiga ST '[År 2032 (el. senare):']]])</f>
        <v>0</v>
      </c>
      <c r="AD118" s="8">
        <f>Tabell13[[#This Row],[Färdiga ST '[År 2025:']]]-(Tabell13[[#This Row],[&gt;68]]+Tabell13[[#This Row],[Förväntade kommande pensionsavgångar '[År 2025:']]])</f>
        <v>0</v>
      </c>
      <c r="AE118" s="8">
        <f>Tabell13[[#This Row],[Färdiga ST '[År 2026:']]]-Tabell13[[#This Row],[Förväntade kommande pensionsavgångar '[År 2026:']]]</f>
        <v>0</v>
      </c>
      <c r="AF118" s="8">
        <f>Tabell13[[#This Row],[Färdiga ST '[År 2027:']]]-Tabell13[[#This Row],[Förväntade kommande pensionsavgångar '[År 2027:']]]</f>
        <v>0</v>
      </c>
      <c r="AG118" s="8">
        <f>Tabell13[[#This Row],[Färdiga ST '[År 2028:']]]-Tabell13[[#This Row],[Förväntade kommande pensionsavgångar '[År 2028:']]]</f>
        <v>0</v>
      </c>
      <c r="AH118" s="8">
        <f>Tabell13[[#This Row],[Färdiga ST '[År 2029:']]]-Tabell13[[#This Row],[Förväntade kommande pensionsavgångar '[År 2029:']]]</f>
        <v>0</v>
      </c>
      <c r="AI118" s="8">
        <f>Tabell13[[#This Row],[Färdiga ST '[År 2030:']]]-Tabell13[[#This Row],[Förväntade kommande pensionsavgångar '[År 2030:']]]</f>
        <v>0</v>
      </c>
      <c r="AJ118" s="8">
        <f>Tabell13[[#This Row],[Färdiga ST '[År 2031:']]]-Tabell13[[#This Row],[Förväntade kommande pensionsavgångar '[År 2031:']]]</f>
        <v>0</v>
      </c>
      <c r="AK118" s="8">
        <f>Tabell13[[#This Row],[Färdiga ST '[År 2032 (el. senare):']]]-Tabell13[[#This Row],[Förväntade kommande pensionsavgångar '[År 2032:']]]</f>
        <v>0</v>
      </c>
      <c r="AL118" s="8">
        <f>SUM(Tabell13[[#This Row],[Netto färdiga ST minus pensioner 2025]:[Netto färdiga ST minus pensioner 2028]])</f>
        <v>0</v>
      </c>
      <c r="AM118" s="8">
        <f>SUM(Tabell13[[#This Row],[Netto färdiga ST minus pensioner 2025]:[Netto färdiga ST minus pensioner 2032]])</f>
        <v>0</v>
      </c>
    </row>
    <row r="119" spans="1:39" s="8" customFormat="1" x14ac:dyDescent="0.25">
      <c r="A119" s="8" t="s">
        <v>86</v>
      </c>
      <c r="B119" s="8" t="s">
        <v>76</v>
      </c>
      <c r="C119" s="8" t="s">
        <v>88</v>
      </c>
      <c r="D119" s="8" t="s">
        <v>54</v>
      </c>
      <c r="E119" s="17">
        <v>2</v>
      </c>
      <c r="F119" s="8">
        <v>2</v>
      </c>
      <c r="G119" s="8">
        <v>0</v>
      </c>
      <c r="H119" s="8">
        <v>0</v>
      </c>
      <c r="I119" s="8">
        <v>0</v>
      </c>
      <c r="J119" s="8">
        <v>0</v>
      </c>
      <c r="K119" s="8">
        <v>0</v>
      </c>
      <c r="L119" s="8">
        <v>0</v>
      </c>
      <c r="M119" s="8">
        <v>0</v>
      </c>
      <c r="N119" s="8">
        <v>0</v>
      </c>
      <c r="O119" s="8">
        <v>0</v>
      </c>
      <c r="P119" s="8">
        <v>0</v>
      </c>
      <c r="Q119" s="8">
        <v>0</v>
      </c>
      <c r="R119" s="8">
        <v>0</v>
      </c>
      <c r="S119" s="8">
        <v>0</v>
      </c>
      <c r="T119" s="8">
        <v>0</v>
      </c>
      <c r="U119" s="8">
        <v>0</v>
      </c>
      <c r="V119" s="8">
        <v>0</v>
      </c>
      <c r="W119" s="8">
        <v>0</v>
      </c>
      <c r="X119" s="8">
        <v>0</v>
      </c>
      <c r="Y119" s="8">
        <v>0</v>
      </c>
      <c r="Z119" s="8">
        <v>0</v>
      </c>
      <c r="AA119" s="8">
        <v>0</v>
      </c>
      <c r="AB119" s="8" t="s">
        <v>76</v>
      </c>
      <c r="AC119" s="18">
        <f>SUM(Tabell13[[#This Row],[Färdiga ST '[År 2025:']]:[Färdiga ST '[År 2032 (el. senare):']]])</f>
        <v>0</v>
      </c>
      <c r="AD119" s="8">
        <f>Tabell13[[#This Row],[Färdiga ST '[År 2025:']]]-(Tabell13[[#This Row],[&gt;68]]+Tabell13[[#This Row],[Förväntade kommande pensionsavgångar '[År 2025:']]])</f>
        <v>0</v>
      </c>
      <c r="AE119" s="8">
        <f>Tabell13[[#This Row],[Färdiga ST '[År 2026:']]]-Tabell13[[#This Row],[Förväntade kommande pensionsavgångar '[År 2026:']]]</f>
        <v>0</v>
      </c>
      <c r="AF119" s="8">
        <f>Tabell13[[#This Row],[Färdiga ST '[År 2027:']]]-Tabell13[[#This Row],[Förväntade kommande pensionsavgångar '[År 2027:']]]</f>
        <v>0</v>
      </c>
      <c r="AG119" s="8">
        <f>Tabell13[[#This Row],[Färdiga ST '[År 2028:']]]-Tabell13[[#This Row],[Förväntade kommande pensionsavgångar '[År 2028:']]]</f>
        <v>0</v>
      </c>
      <c r="AH119" s="8">
        <f>Tabell13[[#This Row],[Färdiga ST '[År 2029:']]]-Tabell13[[#This Row],[Förväntade kommande pensionsavgångar '[År 2029:']]]</f>
        <v>0</v>
      </c>
      <c r="AI119" s="8">
        <f>Tabell13[[#This Row],[Färdiga ST '[År 2030:']]]-Tabell13[[#This Row],[Förväntade kommande pensionsavgångar '[År 2030:']]]</f>
        <v>0</v>
      </c>
      <c r="AJ119" s="8">
        <f>Tabell13[[#This Row],[Färdiga ST '[År 2031:']]]-Tabell13[[#This Row],[Förväntade kommande pensionsavgångar '[År 2031:']]]</f>
        <v>0</v>
      </c>
      <c r="AK119" s="8">
        <f>Tabell13[[#This Row],[Färdiga ST '[År 2032 (el. senare):']]]-Tabell13[[#This Row],[Förväntade kommande pensionsavgångar '[År 2032:']]]</f>
        <v>0</v>
      </c>
      <c r="AL119" s="8">
        <f>SUM(Tabell13[[#This Row],[Netto färdiga ST minus pensioner 2025]:[Netto färdiga ST minus pensioner 2028]])</f>
        <v>0</v>
      </c>
      <c r="AM119" s="8">
        <f>SUM(Tabell13[[#This Row],[Netto färdiga ST minus pensioner 2025]:[Netto färdiga ST minus pensioner 2032]])</f>
        <v>0</v>
      </c>
    </row>
    <row r="120" spans="1:39" s="8" customFormat="1" x14ac:dyDescent="0.25">
      <c r="A120" s="8" t="s">
        <v>86</v>
      </c>
      <c r="B120" s="8" t="s">
        <v>76</v>
      </c>
      <c r="C120" s="8" t="s">
        <v>186</v>
      </c>
      <c r="D120" s="8" t="s">
        <v>53</v>
      </c>
      <c r="E120" s="17">
        <v>4</v>
      </c>
      <c r="F120" s="8">
        <v>3</v>
      </c>
      <c r="G120" s="8">
        <v>0</v>
      </c>
      <c r="H120" s="8">
        <v>0</v>
      </c>
      <c r="I120" s="8">
        <v>0</v>
      </c>
      <c r="J120" s="8">
        <v>0</v>
      </c>
      <c r="K120" s="8">
        <v>0</v>
      </c>
      <c r="L120" s="8">
        <v>0</v>
      </c>
      <c r="M120" s="8">
        <v>0</v>
      </c>
      <c r="N120" s="8">
        <v>0</v>
      </c>
      <c r="O120" s="8">
        <v>0</v>
      </c>
      <c r="P120" s="8">
        <v>0</v>
      </c>
      <c r="Q120" s="8" t="s">
        <v>76</v>
      </c>
      <c r="R120" s="8" t="s">
        <v>76</v>
      </c>
      <c r="S120" s="8">
        <v>1</v>
      </c>
      <c r="T120" s="8">
        <v>1</v>
      </c>
      <c r="U120" s="8">
        <v>0</v>
      </c>
      <c r="V120" s="8">
        <v>0</v>
      </c>
      <c r="W120" s="8">
        <v>0</v>
      </c>
      <c r="X120" s="8">
        <v>0</v>
      </c>
      <c r="Y120" s="8">
        <v>0</v>
      </c>
      <c r="Z120" s="8">
        <v>0</v>
      </c>
      <c r="AA120" s="8">
        <v>0</v>
      </c>
      <c r="AB120" s="8" t="s">
        <v>76</v>
      </c>
      <c r="AC120" s="18">
        <f>SUM(Tabell13[[#This Row],[Färdiga ST '[År 2025:']]:[Färdiga ST '[År 2032 (el. senare):']]])</f>
        <v>1</v>
      </c>
      <c r="AD120" s="8">
        <f>Tabell13[[#This Row],[Färdiga ST '[År 2025:']]]-(Tabell13[[#This Row],[&gt;68]]+Tabell13[[#This Row],[Förväntade kommande pensionsavgångar '[År 2025:']]])</f>
        <v>1</v>
      </c>
      <c r="AE120" s="8">
        <f>Tabell13[[#This Row],[Färdiga ST '[År 2026:']]]-Tabell13[[#This Row],[Förväntade kommande pensionsavgångar '[År 2026:']]]</f>
        <v>0</v>
      </c>
      <c r="AF120" s="8">
        <f>Tabell13[[#This Row],[Färdiga ST '[År 2027:']]]-Tabell13[[#This Row],[Förväntade kommande pensionsavgångar '[År 2027:']]]</f>
        <v>0</v>
      </c>
      <c r="AG120" s="8">
        <f>Tabell13[[#This Row],[Färdiga ST '[År 2028:']]]-Tabell13[[#This Row],[Förväntade kommande pensionsavgångar '[År 2028:']]]</f>
        <v>0</v>
      </c>
      <c r="AH120" s="8">
        <f>Tabell13[[#This Row],[Färdiga ST '[År 2029:']]]-Tabell13[[#This Row],[Förväntade kommande pensionsavgångar '[År 2029:']]]</f>
        <v>0</v>
      </c>
      <c r="AI120" s="8">
        <f>Tabell13[[#This Row],[Färdiga ST '[År 2030:']]]-Tabell13[[#This Row],[Förväntade kommande pensionsavgångar '[År 2030:']]]</f>
        <v>0</v>
      </c>
      <c r="AJ120" s="8">
        <f>Tabell13[[#This Row],[Färdiga ST '[År 2031:']]]-Tabell13[[#This Row],[Förväntade kommande pensionsavgångar '[År 2031:']]]</f>
        <v>0</v>
      </c>
      <c r="AK120" s="8">
        <f>Tabell13[[#This Row],[Färdiga ST '[År 2032 (el. senare):']]]-Tabell13[[#This Row],[Förväntade kommande pensionsavgångar '[År 2032:']]]</f>
        <v>0</v>
      </c>
      <c r="AL120" s="8">
        <f>SUM(Tabell13[[#This Row],[Netto färdiga ST minus pensioner 2025]:[Netto färdiga ST minus pensioner 2028]])</f>
        <v>1</v>
      </c>
      <c r="AM120" s="8">
        <f>SUM(Tabell13[[#This Row],[Netto färdiga ST minus pensioner 2025]:[Netto färdiga ST minus pensioner 2032]])</f>
        <v>1</v>
      </c>
    </row>
    <row r="121" spans="1:39" s="8" customFormat="1" x14ac:dyDescent="0.25">
      <c r="A121" s="8" t="s">
        <v>96</v>
      </c>
      <c r="B121" s="8" t="s">
        <v>76</v>
      </c>
      <c r="C121" s="8" t="s">
        <v>126</v>
      </c>
      <c r="D121" s="8" t="s">
        <v>52</v>
      </c>
      <c r="E121" s="17">
        <v>1</v>
      </c>
      <c r="F121" s="8">
        <v>0.75</v>
      </c>
      <c r="G121" s="8">
        <v>0</v>
      </c>
      <c r="H121" s="8">
        <v>0</v>
      </c>
      <c r="I121" s="8">
        <v>0</v>
      </c>
      <c r="J121" s="8">
        <v>0</v>
      </c>
      <c r="K121" s="8">
        <v>0</v>
      </c>
      <c r="L121" s="8">
        <v>0</v>
      </c>
      <c r="M121" s="8">
        <v>0</v>
      </c>
      <c r="N121" s="8">
        <v>0</v>
      </c>
      <c r="O121" s="8">
        <v>0</v>
      </c>
      <c r="P121" s="8">
        <v>0</v>
      </c>
      <c r="Q121" s="8">
        <v>2</v>
      </c>
      <c r="R121" s="8" t="s">
        <v>76</v>
      </c>
      <c r="S121" s="8">
        <v>1</v>
      </c>
      <c r="T121" s="8">
        <v>0</v>
      </c>
      <c r="U121" s="8">
        <v>0</v>
      </c>
      <c r="V121" s="8">
        <v>1</v>
      </c>
      <c r="W121" s="8">
        <v>0</v>
      </c>
      <c r="X121" s="8">
        <v>0</v>
      </c>
      <c r="Y121" s="8">
        <v>0</v>
      </c>
      <c r="Z121" s="8">
        <v>0</v>
      </c>
      <c r="AA121" s="8">
        <v>0</v>
      </c>
      <c r="AB121" s="8" t="s">
        <v>76</v>
      </c>
      <c r="AC121" s="18">
        <f>SUM(Tabell13[[#This Row],[Färdiga ST '[År 2025:']]:[Färdiga ST '[År 2032 (el. senare):']]])</f>
        <v>1</v>
      </c>
      <c r="AD121" s="8">
        <f>Tabell13[[#This Row],[Färdiga ST '[År 2025:']]]-(Tabell13[[#This Row],[&gt;68]]+Tabell13[[#This Row],[Förväntade kommande pensionsavgångar '[År 2025:']]])</f>
        <v>0</v>
      </c>
      <c r="AE121" s="8">
        <f>Tabell13[[#This Row],[Färdiga ST '[År 2026:']]]-Tabell13[[#This Row],[Förväntade kommande pensionsavgångar '[År 2026:']]]</f>
        <v>0</v>
      </c>
      <c r="AF121" s="8">
        <f>Tabell13[[#This Row],[Färdiga ST '[År 2027:']]]-Tabell13[[#This Row],[Förväntade kommande pensionsavgångar '[År 2027:']]]</f>
        <v>1</v>
      </c>
      <c r="AG121" s="8">
        <f>Tabell13[[#This Row],[Färdiga ST '[År 2028:']]]-Tabell13[[#This Row],[Förväntade kommande pensionsavgångar '[År 2028:']]]</f>
        <v>0</v>
      </c>
      <c r="AH121" s="8">
        <f>Tabell13[[#This Row],[Färdiga ST '[År 2029:']]]-Tabell13[[#This Row],[Förväntade kommande pensionsavgångar '[År 2029:']]]</f>
        <v>0</v>
      </c>
      <c r="AI121" s="8">
        <f>Tabell13[[#This Row],[Färdiga ST '[År 2030:']]]-Tabell13[[#This Row],[Förväntade kommande pensionsavgångar '[År 2030:']]]</f>
        <v>0</v>
      </c>
      <c r="AJ121" s="8">
        <f>Tabell13[[#This Row],[Färdiga ST '[År 2031:']]]-Tabell13[[#This Row],[Förväntade kommande pensionsavgångar '[År 2031:']]]</f>
        <v>0</v>
      </c>
      <c r="AK121" s="8">
        <f>Tabell13[[#This Row],[Färdiga ST '[År 2032 (el. senare):']]]-Tabell13[[#This Row],[Förväntade kommande pensionsavgångar '[År 2032:']]]</f>
        <v>0</v>
      </c>
      <c r="AL121" s="8">
        <f>SUM(Tabell13[[#This Row],[Netto färdiga ST minus pensioner 2025]:[Netto färdiga ST minus pensioner 2028]])</f>
        <v>1</v>
      </c>
      <c r="AM121" s="8">
        <f>SUM(Tabell13[[#This Row],[Netto färdiga ST minus pensioner 2025]:[Netto färdiga ST minus pensioner 2032]])</f>
        <v>1</v>
      </c>
    </row>
    <row r="122" spans="1:39" s="8" customFormat="1" x14ac:dyDescent="0.25">
      <c r="A122" s="8" t="s">
        <v>86</v>
      </c>
      <c r="B122" s="8" t="s">
        <v>76</v>
      </c>
      <c r="C122" s="8" t="s">
        <v>99</v>
      </c>
      <c r="D122" s="8" t="s">
        <v>51</v>
      </c>
      <c r="E122" s="17">
        <v>6</v>
      </c>
      <c r="F122" s="8">
        <v>5.8</v>
      </c>
      <c r="G122" s="8">
        <v>0</v>
      </c>
      <c r="H122" s="8">
        <v>1</v>
      </c>
      <c r="I122" s="8">
        <v>0</v>
      </c>
      <c r="J122" s="8">
        <v>0</v>
      </c>
      <c r="K122" s="8">
        <v>0</v>
      </c>
      <c r="L122" s="8">
        <v>0</v>
      </c>
      <c r="M122" s="8">
        <v>0</v>
      </c>
      <c r="N122" s="8">
        <v>0</v>
      </c>
      <c r="O122" s="8">
        <v>1</v>
      </c>
      <c r="P122" s="8">
        <v>0</v>
      </c>
      <c r="Q122" s="8">
        <v>0</v>
      </c>
      <c r="R122" s="8">
        <v>0</v>
      </c>
      <c r="S122" s="8">
        <v>1</v>
      </c>
      <c r="T122" s="8">
        <v>1</v>
      </c>
      <c r="U122" s="8">
        <v>0</v>
      </c>
      <c r="V122" s="8">
        <v>0</v>
      </c>
      <c r="W122" s="8">
        <v>0</v>
      </c>
      <c r="X122" s="8">
        <v>0</v>
      </c>
      <c r="Y122" s="8">
        <v>0</v>
      </c>
      <c r="Z122" s="8">
        <v>0</v>
      </c>
      <c r="AA122" s="8">
        <v>0</v>
      </c>
      <c r="AB122" s="8">
        <v>0</v>
      </c>
      <c r="AC122" s="18">
        <f>SUM(Tabell13[[#This Row],[Färdiga ST '[År 2025:']]:[Färdiga ST '[År 2032 (el. senare):']]])</f>
        <v>1</v>
      </c>
      <c r="AD122" s="8">
        <f>Tabell13[[#This Row],[Färdiga ST '[År 2025:']]]-(Tabell13[[#This Row],[&gt;68]]+Tabell13[[#This Row],[Förväntade kommande pensionsavgångar '[År 2025:']]])</f>
        <v>0</v>
      </c>
      <c r="AE122" s="8">
        <f>Tabell13[[#This Row],[Färdiga ST '[År 2026:']]]-Tabell13[[#This Row],[Förväntade kommande pensionsavgångar '[År 2026:']]]</f>
        <v>0</v>
      </c>
      <c r="AF122" s="8">
        <f>Tabell13[[#This Row],[Färdiga ST '[År 2027:']]]-Tabell13[[#This Row],[Förväntade kommande pensionsavgångar '[År 2027:']]]</f>
        <v>0</v>
      </c>
      <c r="AG122" s="8">
        <f>Tabell13[[#This Row],[Färdiga ST '[År 2028:']]]-Tabell13[[#This Row],[Förväntade kommande pensionsavgångar '[År 2028:']]]</f>
        <v>0</v>
      </c>
      <c r="AH122" s="8">
        <f>Tabell13[[#This Row],[Färdiga ST '[År 2029:']]]-Tabell13[[#This Row],[Förväntade kommande pensionsavgångar '[År 2029:']]]</f>
        <v>0</v>
      </c>
      <c r="AI122" s="8">
        <f>Tabell13[[#This Row],[Färdiga ST '[År 2030:']]]-Tabell13[[#This Row],[Förväntade kommande pensionsavgångar '[År 2030:']]]</f>
        <v>0</v>
      </c>
      <c r="AJ122" s="8">
        <f>Tabell13[[#This Row],[Färdiga ST '[År 2031:']]]-Tabell13[[#This Row],[Förväntade kommande pensionsavgångar '[År 2031:']]]</f>
        <v>0</v>
      </c>
      <c r="AK122" s="8">
        <f>Tabell13[[#This Row],[Färdiga ST '[År 2032 (el. senare):']]]-Tabell13[[#This Row],[Förväntade kommande pensionsavgångar '[År 2032:']]]</f>
        <v>-1</v>
      </c>
      <c r="AL122" s="8">
        <f>SUM(Tabell13[[#This Row],[Netto färdiga ST minus pensioner 2025]:[Netto färdiga ST minus pensioner 2028]])</f>
        <v>0</v>
      </c>
      <c r="AM122" s="8">
        <f>SUM(Tabell13[[#This Row],[Netto färdiga ST minus pensioner 2025]:[Netto färdiga ST minus pensioner 2032]])</f>
        <v>-1</v>
      </c>
    </row>
    <row r="123" spans="1:39" s="8" customFormat="1" x14ac:dyDescent="0.25">
      <c r="A123" s="8" t="s">
        <v>86</v>
      </c>
      <c r="B123" s="8" t="s">
        <v>76</v>
      </c>
      <c r="C123" s="8" t="s">
        <v>103</v>
      </c>
      <c r="D123" s="8" t="s">
        <v>46</v>
      </c>
      <c r="E123" s="17" t="s">
        <v>76</v>
      </c>
      <c r="F123" s="8" t="s">
        <v>76</v>
      </c>
      <c r="G123" s="8">
        <v>0</v>
      </c>
      <c r="H123" s="8">
        <v>0</v>
      </c>
      <c r="I123" s="8">
        <v>0</v>
      </c>
      <c r="J123" s="8">
        <v>0</v>
      </c>
      <c r="K123" s="8">
        <v>0</v>
      </c>
      <c r="L123" s="8">
        <v>0</v>
      </c>
      <c r="M123" s="8">
        <v>0</v>
      </c>
      <c r="N123" s="8">
        <v>0</v>
      </c>
      <c r="O123" s="8">
        <v>0</v>
      </c>
      <c r="P123" s="8">
        <v>0</v>
      </c>
      <c r="Q123" s="8">
        <v>1</v>
      </c>
      <c r="R123" s="8">
        <v>0.3</v>
      </c>
      <c r="S123" s="8">
        <v>0</v>
      </c>
      <c r="T123" s="8">
        <v>0</v>
      </c>
      <c r="U123" s="8">
        <v>0</v>
      </c>
      <c r="V123" s="8">
        <v>0</v>
      </c>
      <c r="W123" s="8">
        <v>0</v>
      </c>
      <c r="X123" s="8">
        <v>0</v>
      </c>
      <c r="Y123" s="8">
        <v>0</v>
      </c>
      <c r="Z123" s="8">
        <v>0</v>
      </c>
      <c r="AA123" s="8">
        <v>0</v>
      </c>
      <c r="AB123" s="8" t="s">
        <v>76</v>
      </c>
      <c r="AC123" s="18">
        <f>SUM(Tabell13[[#This Row],[Färdiga ST '[År 2025:']]:[Färdiga ST '[År 2032 (el. senare):']]])</f>
        <v>0</v>
      </c>
      <c r="AD123" s="8">
        <f>Tabell13[[#This Row],[Färdiga ST '[År 2025:']]]-(Tabell13[[#This Row],[&gt;68]]+Tabell13[[#This Row],[Förväntade kommande pensionsavgångar '[År 2025:']]])</f>
        <v>0</v>
      </c>
      <c r="AE123" s="8">
        <f>Tabell13[[#This Row],[Färdiga ST '[År 2026:']]]-Tabell13[[#This Row],[Förväntade kommande pensionsavgångar '[År 2026:']]]</f>
        <v>0</v>
      </c>
      <c r="AF123" s="8">
        <f>Tabell13[[#This Row],[Färdiga ST '[År 2027:']]]-Tabell13[[#This Row],[Förväntade kommande pensionsavgångar '[År 2027:']]]</f>
        <v>0</v>
      </c>
      <c r="AG123" s="8">
        <f>Tabell13[[#This Row],[Färdiga ST '[År 2028:']]]-Tabell13[[#This Row],[Förväntade kommande pensionsavgångar '[År 2028:']]]</f>
        <v>0</v>
      </c>
      <c r="AH123" s="8">
        <f>Tabell13[[#This Row],[Färdiga ST '[År 2029:']]]-Tabell13[[#This Row],[Förväntade kommande pensionsavgångar '[År 2029:']]]</f>
        <v>0</v>
      </c>
      <c r="AI123" s="8">
        <f>Tabell13[[#This Row],[Färdiga ST '[År 2030:']]]-Tabell13[[#This Row],[Förväntade kommande pensionsavgångar '[År 2030:']]]</f>
        <v>0</v>
      </c>
      <c r="AJ123" s="8">
        <f>Tabell13[[#This Row],[Färdiga ST '[År 2031:']]]-Tabell13[[#This Row],[Förväntade kommande pensionsavgångar '[År 2031:']]]</f>
        <v>0</v>
      </c>
      <c r="AK123" s="8">
        <f>Tabell13[[#This Row],[Färdiga ST '[År 2032 (el. senare):']]]-Tabell13[[#This Row],[Förväntade kommande pensionsavgångar '[År 2032:']]]</f>
        <v>0</v>
      </c>
      <c r="AL123" s="8">
        <f>SUM(Tabell13[[#This Row],[Netto färdiga ST minus pensioner 2025]:[Netto färdiga ST minus pensioner 2028]])</f>
        <v>0</v>
      </c>
      <c r="AM123" s="8">
        <f>SUM(Tabell13[[#This Row],[Netto färdiga ST minus pensioner 2025]:[Netto färdiga ST minus pensioner 2032]])</f>
        <v>0</v>
      </c>
    </row>
    <row r="124" spans="1:39" s="8" customFormat="1" x14ac:dyDescent="0.25">
      <c r="A124" s="8" t="s">
        <v>111</v>
      </c>
      <c r="C124" s="8" t="s">
        <v>177</v>
      </c>
      <c r="D124" s="8" t="s">
        <v>41</v>
      </c>
      <c r="E124" s="17">
        <v>1</v>
      </c>
      <c r="F124" s="8">
        <v>0.25</v>
      </c>
      <c r="G124" s="8">
        <v>0</v>
      </c>
      <c r="H124" s="8">
        <v>0</v>
      </c>
      <c r="I124" s="8">
        <v>0</v>
      </c>
      <c r="J124" s="8">
        <v>0</v>
      </c>
      <c r="K124" s="8">
        <v>0</v>
      </c>
      <c r="L124" s="8">
        <v>1</v>
      </c>
      <c r="M124" s="8">
        <v>0</v>
      </c>
      <c r="N124" s="8">
        <v>0</v>
      </c>
      <c r="O124" s="8">
        <v>0</v>
      </c>
      <c r="P124" s="8">
        <v>0</v>
      </c>
      <c r="Q124" s="8">
        <v>0</v>
      </c>
      <c r="R124" s="8" t="s">
        <v>76</v>
      </c>
      <c r="S124" s="8">
        <v>0</v>
      </c>
      <c r="T124" s="8">
        <v>0</v>
      </c>
      <c r="U124" s="8">
        <v>0</v>
      </c>
      <c r="V124" s="8">
        <v>0</v>
      </c>
      <c r="W124" s="8">
        <v>0</v>
      </c>
      <c r="X124" s="8">
        <v>0</v>
      </c>
      <c r="Y124" s="8">
        <v>0</v>
      </c>
      <c r="Z124" s="8">
        <v>0</v>
      </c>
      <c r="AA124" s="8">
        <v>0</v>
      </c>
      <c r="AB124" s="8" t="s">
        <v>76</v>
      </c>
      <c r="AC124" s="18">
        <f>SUM(Tabell13[[#This Row],[Färdiga ST '[År 2025:']]:[Färdiga ST '[År 2032 (el. senare):']]])</f>
        <v>0</v>
      </c>
      <c r="AD124" s="8">
        <f>Tabell13[[#This Row],[Färdiga ST '[År 2025:']]]-(Tabell13[[#This Row],[&gt;68]]+Tabell13[[#This Row],[Förväntade kommande pensionsavgångar '[År 2025:']]])</f>
        <v>0</v>
      </c>
      <c r="AE124" s="8">
        <f>Tabell13[[#This Row],[Färdiga ST '[År 2026:']]]-Tabell13[[#This Row],[Förväntade kommande pensionsavgångar '[År 2026:']]]</f>
        <v>0</v>
      </c>
      <c r="AF124" s="8">
        <f>Tabell13[[#This Row],[Färdiga ST '[År 2027:']]]-Tabell13[[#This Row],[Förväntade kommande pensionsavgångar '[År 2027:']]]</f>
        <v>0</v>
      </c>
      <c r="AG124" s="8">
        <f>Tabell13[[#This Row],[Färdiga ST '[År 2028:']]]-Tabell13[[#This Row],[Förväntade kommande pensionsavgångar '[År 2028:']]]</f>
        <v>0</v>
      </c>
      <c r="AH124" s="8">
        <f>Tabell13[[#This Row],[Färdiga ST '[År 2029:']]]-Tabell13[[#This Row],[Förväntade kommande pensionsavgångar '[År 2029:']]]</f>
        <v>-1</v>
      </c>
      <c r="AI124" s="8">
        <f>Tabell13[[#This Row],[Färdiga ST '[År 2030:']]]-Tabell13[[#This Row],[Förväntade kommande pensionsavgångar '[År 2030:']]]</f>
        <v>0</v>
      </c>
      <c r="AJ124" s="8">
        <f>Tabell13[[#This Row],[Färdiga ST '[År 2031:']]]-Tabell13[[#This Row],[Förväntade kommande pensionsavgångar '[År 2031:']]]</f>
        <v>0</v>
      </c>
      <c r="AK124" s="8">
        <f>Tabell13[[#This Row],[Färdiga ST '[År 2032 (el. senare):']]]-Tabell13[[#This Row],[Förväntade kommande pensionsavgångar '[År 2032:']]]</f>
        <v>0</v>
      </c>
      <c r="AL124" s="8">
        <f>SUM(Tabell13[[#This Row],[Netto färdiga ST minus pensioner 2025]:[Netto färdiga ST minus pensioner 2028]])</f>
        <v>0</v>
      </c>
      <c r="AM124" s="8">
        <f>SUM(Tabell13[[#This Row],[Netto färdiga ST minus pensioner 2025]:[Netto färdiga ST minus pensioner 2032]])</f>
        <v>-1</v>
      </c>
    </row>
    <row r="125" spans="1:39" s="8" customFormat="1" x14ac:dyDescent="0.25">
      <c r="A125" s="8" t="s">
        <v>96</v>
      </c>
      <c r="B125" s="8" t="s">
        <v>76</v>
      </c>
      <c r="C125" s="8" t="s">
        <v>187</v>
      </c>
      <c r="D125" s="8" t="s">
        <v>40</v>
      </c>
      <c r="E125" s="17">
        <v>1</v>
      </c>
      <c r="F125" s="8">
        <v>0</v>
      </c>
      <c r="G125" s="8">
        <v>0</v>
      </c>
      <c r="H125" s="8">
        <v>0</v>
      </c>
      <c r="I125" s="8">
        <v>0</v>
      </c>
      <c r="J125" s="8">
        <v>0</v>
      </c>
      <c r="K125" s="8">
        <v>1</v>
      </c>
      <c r="L125" s="8">
        <v>0</v>
      </c>
      <c r="M125" s="8">
        <v>0</v>
      </c>
      <c r="N125" s="8">
        <v>0</v>
      </c>
      <c r="O125" s="8">
        <v>0</v>
      </c>
      <c r="P125" s="8">
        <v>0</v>
      </c>
      <c r="Q125" s="8">
        <v>0</v>
      </c>
      <c r="R125" s="8" t="s">
        <v>76</v>
      </c>
      <c r="S125" s="8">
        <v>0</v>
      </c>
      <c r="T125" s="8">
        <v>0</v>
      </c>
      <c r="U125" s="8">
        <v>0</v>
      </c>
      <c r="V125" s="8">
        <v>0</v>
      </c>
      <c r="W125" s="8">
        <v>0</v>
      </c>
      <c r="X125" s="8">
        <v>0</v>
      </c>
      <c r="Y125" s="8">
        <v>0</v>
      </c>
      <c r="Z125" s="8">
        <v>0</v>
      </c>
      <c r="AA125" s="8">
        <v>0</v>
      </c>
      <c r="AB125" s="8">
        <v>0</v>
      </c>
      <c r="AC125" s="18">
        <f>SUM(Tabell13[[#This Row],[Färdiga ST '[År 2025:']]:[Färdiga ST '[År 2032 (el. senare):']]])</f>
        <v>0</v>
      </c>
      <c r="AD125" s="8">
        <f>Tabell13[[#This Row],[Färdiga ST '[År 2025:']]]-(Tabell13[[#This Row],[&gt;68]]+Tabell13[[#This Row],[Förväntade kommande pensionsavgångar '[År 2025:']]])</f>
        <v>0</v>
      </c>
      <c r="AE125" s="8">
        <f>Tabell13[[#This Row],[Färdiga ST '[År 2026:']]]-Tabell13[[#This Row],[Förväntade kommande pensionsavgångar '[År 2026:']]]</f>
        <v>0</v>
      </c>
      <c r="AF125" s="8">
        <f>Tabell13[[#This Row],[Färdiga ST '[År 2027:']]]-Tabell13[[#This Row],[Förväntade kommande pensionsavgångar '[År 2027:']]]</f>
        <v>0</v>
      </c>
      <c r="AG125" s="8">
        <f>Tabell13[[#This Row],[Färdiga ST '[År 2028:']]]-Tabell13[[#This Row],[Förväntade kommande pensionsavgångar '[År 2028:']]]</f>
        <v>-1</v>
      </c>
      <c r="AH125" s="8">
        <f>Tabell13[[#This Row],[Färdiga ST '[År 2029:']]]-Tabell13[[#This Row],[Förväntade kommande pensionsavgångar '[År 2029:']]]</f>
        <v>0</v>
      </c>
      <c r="AI125" s="8">
        <f>Tabell13[[#This Row],[Färdiga ST '[År 2030:']]]-Tabell13[[#This Row],[Förväntade kommande pensionsavgångar '[År 2030:']]]</f>
        <v>0</v>
      </c>
      <c r="AJ125" s="8">
        <f>Tabell13[[#This Row],[Färdiga ST '[År 2031:']]]-Tabell13[[#This Row],[Förväntade kommande pensionsavgångar '[År 2031:']]]</f>
        <v>0</v>
      </c>
      <c r="AK125" s="8">
        <f>Tabell13[[#This Row],[Färdiga ST '[År 2032 (el. senare):']]]-Tabell13[[#This Row],[Förväntade kommande pensionsavgångar '[År 2032:']]]</f>
        <v>0</v>
      </c>
      <c r="AL125" s="8">
        <f>SUM(Tabell13[[#This Row],[Netto färdiga ST minus pensioner 2025]:[Netto färdiga ST minus pensioner 2028]])</f>
        <v>-1</v>
      </c>
      <c r="AM125" s="8">
        <f>SUM(Tabell13[[#This Row],[Netto färdiga ST minus pensioner 2025]:[Netto färdiga ST minus pensioner 2032]])</f>
        <v>-1</v>
      </c>
    </row>
    <row r="126" spans="1:39" s="8" customFormat="1" x14ac:dyDescent="0.25">
      <c r="A126" s="8" t="s">
        <v>107</v>
      </c>
      <c r="B126" s="8" t="s">
        <v>76</v>
      </c>
      <c r="C126" s="8" t="s">
        <v>108</v>
      </c>
      <c r="D126" s="8" t="s">
        <v>15</v>
      </c>
      <c r="E126" s="17">
        <v>3</v>
      </c>
      <c r="F126" s="8">
        <v>2.5</v>
      </c>
      <c r="G126" s="8">
        <v>0</v>
      </c>
      <c r="H126" s="8">
        <v>1</v>
      </c>
      <c r="I126" s="8">
        <v>0</v>
      </c>
      <c r="J126" s="8">
        <v>0</v>
      </c>
      <c r="K126" s="8">
        <v>0</v>
      </c>
      <c r="L126" s="8">
        <v>0</v>
      </c>
      <c r="M126" s="8">
        <v>2</v>
      </c>
      <c r="N126" s="8">
        <v>0</v>
      </c>
      <c r="O126" s="8">
        <v>0</v>
      </c>
      <c r="P126" s="8">
        <v>0</v>
      </c>
      <c r="Q126" s="8">
        <v>0</v>
      </c>
      <c r="R126" s="8">
        <v>0</v>
      </c>
      <c r="S126" s="8">
        <v>0</v>
      </c>
      <c r="T126" s="8">
        <v>0</v>
      </c>
      <c r="U126" s="8">
        <v>0</v>
      </c>
      <c r="V126" s="8">
        <v>0</v>
      </c>
      <c r="W126" s="8">
        <v>0</v>
      </c>
      <c r="X126" s="8">
        <v>0</v>
      </c>
      <c r="Y126" s="8">
        <v>0</v>
      </c>
      <c r="Z126" s="8">
        <v>0</v>
      </c>
      <c r="AA126" s="8">
        <v>0</v>
      </c>
      <c r="AB126" s="8">
        <v>1</v>
      </c>
      <c r="AC126" s="18">
        <f>SUM(Tabell13[[#This Row],[Färdiga ST '[År 2025:']]:[Färdiga ST '[År 2032 (el. senare):']]])</f>
        <v>0</v>
      </c>
      <c r="AD126" s="8">
        <f>Tabell13[[#This Row],[Färdiga ST '[År 2025:']]]-(Tabell13[[#This Row],[&gt;68]]+Tabell13[[#This Row],[Förväntade kommande pensionsavgångar '[År 2025:']]])</f>
        <v>-1</v>
      </c>
      <c r="AE126" s="8">
        <f>Tabell13[[#This Row],[Färdiga ST '[År 2026:']]]-Tabell13[[#This Row],[Förväntade kommande pensionsavgångar '[År 2026:']]]</f>
        <v>0</v>
      </c>
      <c r="AF126" s="8">
        <f>Tabell13[[#This Row],[Färdiga ST '[År 2027:']]]-Tabell13[[#This Row],[Förväntade kommande pensionsavgångar '[År 2027:']]]</f>
        <v>0</v>
      </c>
      <c r="AG126" s="8">
        <f>Tabell13[[#This Row],[Färdiga ST '[År 2028:']]]-Tabell13[[#This Row],[Förväntade kommande pensionsavgångar '[År 2028:']]]</f>
        <v>0</v>
      </c>
      <c r="AH126" s="8">
        <f>Tabell13[[#This Row],[Färdiga ST '[År 2029:']]]-Tabell13[[#This Row],[Förväntade kommande pensionsavgångar '[År 2029:']]]</f>
        <v>0</v>
      </c>
      <c r="AI126" s="8">
        <f>Tabell13[[#This Row],[Färdiga ST '[År 2030:']]]-Tabell13[[#This Row],[Förväntade kommande pensionsavgångar '[År 2030:']]]</f>
        <v>-2</v>
      </c>
      <c r="AJ126" s="8">
        <f>Tabell13[[#This Row],[Färdiga ST '[År 2031:']]]-Tabell13[[#This Row],[Förväntade kommande pensionsavgångar '[År 2031:']]]</f>
        <v>0</v>
      </c>
      <c r="AK126" s="8">
        <f>Tabell13[[#This Row],[Färdiga ST '[År 2032 (el. senare):']]]-Tabell13[[#This Row],[Förväntade kommande pensionsavgångar '[År 2032:']]]</f>
        <v>0</v>
      </c>
      <c r="AL126" s="8">
        <f>SUM(Tabell13[[#This Row],[Netto färdiga ST minus pensioner 2025]:[Netto färdiga ST minus pensioner 2028]])</f>
        <v>-1</v>
      </c>
      <c r="AM126" s="8">
        <f>SUM(Tabell13[[#This Row],[Netto färdiga ST minus pensioner 2025]:[Netto färdiga ST minus pensioner 2032]])</f>
        <v>-3</v>
      </c>
    </row>
    <row r="127" spans="1:39" s="8" customFormat="1" x14ac:dyDescent="0.25">
      <c r="A127" s="8" t="s">
        <v>78</v>
      </c>
      <c r="B127" s="8" t="s">
        <v>76</v>
      </c>
      <c r="C127" s="8" t="s">
        <v>79</v>
      </c>
      <c r="D127" s="8" t="s">
        <v>33</v>
      </c>
      <c r="E127" s="17">
        <v>2</v>
      </c>
      <c r="F127" s="8">
        <v>2</v>
      </c>
      <c r="G127" s="8">
        <v>0</v>
      </c>
      <c r="H127" s="8">
        <v>0</v>
      </c>
      <c r="I127" s="8">
        <v>0</v>
      </c>
      <c r="J127" s="8">
        <v>0</v>
      </c>
      <c r="K127" s="8">
        <v>0</v>
      </c>
      <c r="L127" s="8">
        <v>0</v>
      </c>
      <c r="M127" s="8">
        <v>0</v>
      </c>
      <c r="N127" s="8">
        <v>0</v>
      </c>
      <c r="O127" s="8">
        <v>0</v>
      </c>
      <c r="P127" s="8">
        <v>0</v>
      </c>
      <c r="Q127" s="8">
        <v>1</v>
      </c>
      <c r="R127" s="8">
        <v>0.1</v>
      </c>
      <c r="S127" s="8">
        <v>0</v>
      </c>
      <c r="T127" s="8">
        <v>0</v>
      </c>
      <c r="U127" s="8">
        <v>0</v>
      </c>
      <c r="V127" s="8">
        <v>0</v>
      </c>
      <c r="W127" s="8">
        <v>0</v>
      </c>
      <c r="X127" s="8">
        <v>0</v>
      </c>
      <c r="Y127" s="8">
        <v>0</v>
      </c>
      <c r="Z127" s="8">
        <v>0</v>
      </c>
      <c r="AA127" s="8">
        <v>0</v>
      </c>
      <c r="AB127" s="8">
        <v>1</v>
      </c>
      <c r="AC127" s="18">
        <f>SUM(Tabell13[[#This Row],[Färdiga ST '[År 2025:']]:[Färdiga ST '[År 2032 (el. senare):']]])</f>
        <v>0</v>
      </c>
      <c r="AD127" s="8">
        <f>Tabell13[[#This Row],[Färdiga ST '[År 2025:']]]-(Tabell13[[#This Row],[&gt;68]]+Tabell13[[#This Row],[Förväntade kommande pensionsavgångar '[År 2025:']]])</f>
        <v>0</v>
      </c>
      <c r="AE127" s="8">
        <f>Tabell13[[#This Row],[Färdiga ST '[År 2026:']]]-Tabell13[[#This Row],[Förväntade kommande pensionsavgångar '[År 2026:']]]</f>
        <v>0</v>
      </c>
      <c r="AF127" s="8">
        <f>Tabell13[[#This Row],[Färdiga ST '[År 2027:']]]-Tabell13[[#This Row],[Förväntade kommande pensionsavgångar '[År 2027:']]]</f>
        <v>0</v>
      </c>
      <c r="AG127" s="8">
        <f>Tabell13[[#This Row],[Färdiga ST '[År 2028:']]]-Tabell13[[#This Row],[Förväntade kommande pensionsavgångar '[År 2028:']]]</f>
        <v>0</v>
      </c>
      <c r="AH127" s="8">
        <f>Tabell13[[#This Row],[Färdiga ST '[År 2029:']]]-Tabell13[[#This Row],[Förväntade kommande pensionsavgångar '[År 2029:']]]</f>
        <v>0</v>
      </c>
      <c r="AI127" s="8">
        <f>Tabell13[[#This Row],[Färdiga ST '[År 2030:']]]-Tabell13[[#This Row],[Förväntade kommande pensionsavgångar '[År 2030:']]]</f>
        <v>0</v>
      </c>
      <c r="AJ127" s="8">
        <f>Tabell13[[#This Row],[Färdiga ST '[År 2031:']]]-Tabell13[[#This Row],[Förväntade kommande pensionsavgångar '[År 2031:']]]</f>
        <v>0</v>
      </c>
      <c r="AK127" s="8">
        <f>Tabell13[[#This Row],[Färdiga ST '[År 2032 (el. senare):']]]-Tabell13[[#This Row],[Förväntade kommande pensionsavgångar '[År 2032:']]]</f>
        <v>0</v>
      </c>
      <c r="AL127" s="8">
        <f>SUM(Tabell13[[#This Row],[Netto färdiga ST minus pensioner 2025]:[Netto färdiga ST minus pensioner 2028]])</f>
        <v>0</v>
      </c>
      <c r="AM127" s="8">
        <f>SUM(Tabell13[[#This Row],[Netto färdiga ST minus pensioner 2025]:[Netto färdiga ST minus pensioner 2032]])</f>
        <v>0</v>
      </c>
    </row>
    <row r="128" spans="1:39" s="8" customFormat="1" x14ac:dyDescent="0.25">
      <c r="A128" s="8" t="s">
        <v>75</v>
      </c>
      <c r="B128" s="8" t="s">
        <v>76</v>
      </c>
      <c r="C128" s="8" t="s">
        <v>188</v>
      </c>
      <c r="D128" s="8" t="s">
        <v>33</v>
      </c>
      <c r="E128" s="17">
        <v>3</v>
      </c>
      <c r="F128" s="8">
        <v>2.8</v>
      </c>
      <c r="G128" s="8">
        <v>0</v>
      </c>
      <c r="H128" s="8">
        <v>0</v>
      </c>
      <c r="I128" s="8">
        <v>0</v>
      </c>
      <c r="J128" s="8">
        <v>0</v>
      </c>
      <c r="K128" s="8">
        <v>0</v>
      </c>
      <c r="L128" s="8">
        <v>0</v>
      </c>
      <c r="M128" s="8">
        <v>0</v>
      </c>
      <c r="N128" s="8">
        <v>0</v>
      </c>
      <c r="O128" s="8">
        <v>0</v>
      </c>
      <c r="P128" s="8">
        <v>0</v>
      </c>
      <c r="Q128" s="8">
        <v>5</v>
      </c>
      <c r="R128" s="8">
        <v>5</v>
      </c>
      <c r="S128" s="8">
        <v>0</v>
      </c>
      <c r="T128" s="8">
        <v>0</v>
      </c>
      <c r="U128" s="8">
        <v>0</v>
      </c>
      <c r="V128" s="8">
        <v>0</v>
      </c>
      <c r="W128" s="8">
        <v>0</v>
      </c>
      <c r="X128" s="8">
        <v>0</v>
      </c>
      <c r="Y128" s="8">
        <v>0</v>
      </c>
      <c r="Z128" s="8">
        <v>0</v>
      </c>
      <c r="AA128" s="8">
        <v>0</v>
      </c>
      <c r="AB128" s="8">
        <v>3</v>
      </c>
      <c r="AC128" s="18">
        <f>SUM(Tabell13[[#This Row],[Färdiga ST '[År 2025:']]:[Färdiga ST '[År 2032 (el. senare):']]])</f>
        <v>0</v>
      </c>
      <c r="AD128" s="8">
        <f>Tabell13[[#This Row],[Färdiga ST '[År 2025:']]]-(Tabell13[[#This Row],[&gt;68]]+Tabell13[[#This Row],[Förväntade kommande pensionsavgångar '[År 2025:']]])</f>
        <v>0</v>
      </c>
      <c r="AE128" s="8">
        <f>Tabell13[[#This Row],[Färdiga ST '[År 2026:']]]-Tabell13[[#This Row],[Förväntade kommande pensionsavgångar '[År 2026:']]]</f>
        <v>0</v>
      </c>
      <c r="AF128" s="8">
        <f>Tabell13[[#This Row],[Färdiga ST '[År 2027:']]]-Tabell13[[#This Row],[Förväntade kommande pensionsavgångar '[År 2027:']]]</f>
        <v>0</v>
      </c>
      <c r="AG128" s="8">
        <f>Tabell13[[#This Row],[Färdiga ST '[År 2028:']]]-Tabell13[[#This Row],[Förväntade kommande pensionsavgångar '[År 2028:']]]</f>
        <v>0</v>
      </c>
      <c r="AH128" s="8">
        <f>Tabell13[[#This Row],[Färdiga ST '[År 2029:']]]-Tabell13[[#This Row],[Förväntade kommande pensionsavgångar '[År 2029:']]]</f>
        <v>0</v>
      </c>
      <c r="AI128" s="8">
        <f>Tabell13[[#This Row],[Färdiga ST '[År 2030:']]]-Tabell13[[#This Row],[Förväntade kommande pensionsavgångar '[År 2030:']]]</f>
        <v>0</v>
      </c>
      <c r="AJ128" s="8">
        <f>Tabell13[[#This Row],[Färdiga ST '[År 2031:']]]-Tabell13[[#This Row],[Förväntade kommande pensionsavgångar '[År 2031:']]]</f>
        <v>0</v>
      </c>
      <c r="AK128" s="8">
        <f>Tabell13[[#This Row],[Färdiga ST '[År 2032 (el. senare):']]]-Tabell13[[#This Row],[Förväntade kommande pensionsavgångar '[År 2032:']]]</f>
        <v>0</v>
      </c>
      <c r="AL128" s="8">
        <f>SUM(Tabell13[[#This Row],[Netto färdiga ST minus pensioner 2025]:[Netto färdiga ST minus pensioner 2028]])</f>
        <v>0</v>
      </c>
      <c r="AM128" s="8">
        <f>SUM(Tabell13[[#This Row],[Netto färdiga ST minus pensioner 2025]:[Netto färdiga ST minus pensioner 2032]])</f>
        <v>0</v>
      </c>
    </row>
    <row r="129" spans="1:39" s="8" customFormat="1" x14ac:dyDescent="0.25">
      <c r="A129" s="8" t="s">
        <v>96</v>
      </c>
      <c r="B129" s="8" t="s">
        <v>76</v>
      </c>
      <c r="C129" s="8" t="s">
        <v>120</v>
      </c>
      <c r="D129" s="8" t="s">
        <v>32</v>
      </c>
      <c r="E129" s="17">
        <v>2</v>
      </c>
      <c r="F129" s="8">
        <v>2</v>
      </c>
      <c r="G129" s="8">
        <v>0</v>
      </c>
      <c r="H129" s="8">
        <v>0</v>
      </c>
      <c r="I129" s="8">
        <v>0</v>
      </c>
      <c r="J129" s="8">
        <v>0</v>
      </c>
      <c r="K129" s="8">
        <v>0</v>
      </c>
      <c r="L129" s="8">
        <v>0</v>
      </c>
      <c r="M129" s="8">
        <v>0</v>
      </c>
      <c r="N129" s="8">
        <v>0</v>
      </c>
      <c r="O129" s="8">
        <v>0</v>
      </c>
      <c r="P129" s="8">
        <v>0</v>
      </c>
      <c r="Q129" s="8" t="s">
        <v>76</v>
      </c>
      <c r="R129" s="8" t="s">
        <v>76</v>
      </c>
      <c r="S129" s="8">
        <v>2</v>
      </c>
      <c r="T129" s="8">
        <v>0</v>
      </c>
      <c r="U129" s="8">
        <v>0</v>
      </c>
      <c r="V129" s="8">
        <v>1</v>
      </c>
      <c r="W129" s="8">
        <v>0</v>
      </c>
      <c r="X129" s="8">
        <v>1</v>
      </c>
      <c r="Y129" s="8">
        <v>0</v>
      </c>
      <c r="Z129" s="8">
        <v>0</v>
      </c>
      <c r="AA129" s="8">
        <v>0</v>
      </c>
      <c r="AB129" s="8" t="s">
        <v>76</v>
      </c>
      <c r="AC129" s="18">
        <f>SUM(Tabell13[[#This Row],[Färdiga ST '[År 2025:']]:[Färdiga ST '[År 2032 (el. senare):']]])</f>
        <v>2</v>
      </c>
      <c r="AD129" s="8">
        <f>Tabell13[[#This Row],[Färdiga ST '[År 2025:']]]-(Tabell13[[#This Row],[&gt;68]]+Tabell13[[#This Row],[Förväntade kommande pensionsavgångar '[År 2025:']]])</f>
        <v>0</v>
      </c>
      <c r="AE129" s="8">
        <f>Tabell13[[#This Row],[Färdiga ST '[År 2026:']]]-Tabell13[[#This Row],[Förväntade kommande pensionsavgångar '[År 2026:']]]</f>
        <v>0</v>
      </c>
      <c r="AF129" s="8">
        <f>Tabell13[[#This Row],[Färdiga ST '[År 2027:']]]-Tabell13[[#This Row],[Förväntade kommande pensionsavgångar '[År 2027:']]]</f>
        <v>1</v>
      </c>
      <c r="AG129" s="8">
        <f>Tabell13[[#This Row],[Färdiga ST '[År 2028:']]]-Tabell13[[#This Row],[Förväntade kommande pensionsavgångar '[År 2028:']]]</f>
        <v>0</v>
      </c>
      <c r="AH129" s="8">
        <f>Tabell13[[#This Row],[Färdiga ST '[År 2029:']]]-Tabell13[[#This Row],[Förväntade kommande pensionsavgångar '[År 2029:']]]</f>
        <v>1</v>
      </c>
      <c r="AI129" s="8">
        <f>Tabell13[[#This Row],[Färdiga ST '[År 2030:']]]-Tabell13[[#This Row],[Förväntade kommande pensionsavgångar '[År 2030:']]]</f>
        <v>0</v>
      </c>
      <c r="AJ129" s="8">
        <f>Tabell13[[#This Row],[Färdiga ST '[År 2031:']]]-Tabell13[[#This Row],[Förväntade kommande pensionsavgångar '[År 2031:']]]</f>
        <v>0</v>
      </c>
      <c r="AK129" s="8">
        <f>Tabell13[[#This Row],[Färdiga ST '[År 2032 (el. senare):']]]-Tabell13[[#This Row],[Förväntade kommande pensionsavgångar '[År 2032:']]]</f>
        <v>0</v>
      </c>
      <c r="AL129" s="8">
        <f>SUM(Tabell13[[#This Row],[Netto färdiga ST minus pensioner 2025]:[Netto färdiga ST minus pensioner 2028]])</f>
        <v>1</v>
      </c>
      <c r="AM129" s="8">
        <f>SUM(Tabell13[[#This Row],[Netto färdiga ST minus pensioner 2025]:[Netto färdiga ST minus pensioner 2032]])</f>
        <v>2</v>
      </c>
    </row>
    <row r="130" spans="1:39" s="8" customFormat="1" x14ac:dyDescent="0.25">
      <c r="A130" s="8" t="s">
        <v>75</v>
      </c>
      <c r="B130" s="8" t="s">
        <v>76</v>
      </c>
      <c r="C130" s="8" t="s">
        <v>189</v>
      </c>
      <c r="D130" s="8" t="s">
        <v>26</v>
      </c>
      <c r="E130" s="17">
        <v>5</v>
      </c>
      <c r="F130" s="8">
        <v>3.1</v>
      </c>
      <c r="G130" s="8">
        <v>0</v>
      </c>
      <c r="H130" s="8">
        <v>1</v>
      </c>
      <c r="I130" s="8">
        <v>0</v>
      </c>
      <c r="J130" s="8">
        <v>0</v>
      </c>
      <c r="K130" s="8">
        <v>1</v>
      </c>
      <c r="L130" s="8">
        <v>0</v>
      </c>
      <c r="M130" s="8">
        <v>0</v>
      </c>
      <c r="N130" s="8">
        <v>0</v>
      </c>
      <c r="O130" s="8">
        <v>1</v>
      </c>
      <c r="P130" s="8">
        <v>1</v>
      </c>
      <c r="Q130" s="8">
        <v>3</v>
      </c>
      <c r="R130" s="8">
        <v>2</v>
      </c>
      <c r="S130" s="8">
        <v>4</v>
      </c>
      <c r="T130" s="8">
        <v>1</v>
      </c>
      <c r="U130" s="8">
        <v>1</v>
      </c>
      <c r="V130" s="8">
        <v>1</v>
      </c>
      <c r="W130" s="8">
        <v>0</v>
      </c>
      <c r="X130" s="8">
        <v>1</v>
      </c>
      <c r="Y130" s="8">
        <v>0</v>
      </c>
      <c r="Z130" s="8">
        <v>0</v>
      </c>
      <c r="AA130" s="8">
        <v>0</v>
      </c>
      <c r="AB130" s="8">
        <v>1</v>
      </c>
      <c r="AC130" s="18">
        <f>SUM(Tabell13[[#This Row],[Färdiga ST '[År 2025:']]:[Färdiga ST '[År 2032 (el. senare):']]])</f>
        <v>4</v>
      </c>
      <c r="AD130" s="8">
        <f>Tabell13[[#This Row],[Färdiga ST '[År 2025:']]]-(Tabell13[[#This Row],[&gt;68]]+Tabell13[[#This Row],[Förväntade kommande pensionsavgångar '[År 2025:']]])</f>
        <v>0</v>
      </c>
      <c r="AE130" s="8">
        <f>Tabell13[[#This Row],[Färdiga ST '[År 2026:']]]-Tabell13[[#This Row],[Förväntade kommande pensionsavgångar '[År 2026:']]]</f>
        <v>1</v>
      </c>
      <c r="AF130" s="8">
        <f>Tabell13[[#This Row],[Färdiga ST '[År 2027:']]]-Tabell13[[#This Row],[Förväntade kommande pensionsavgångar '[År 2027:']]]</f>
        <v>1</v>
      </c>
      <c r="AG130" s="8">
        <f>Tabell13[[#This Row],[Färdiga ST '[År 2028:']]]-Tabell13[[#This Row],[Förväntade kommande pensionsavgångar '[År 2028:']]]</f>
        <v>-1</v>
      </c>
      <c r="AH130" s="8">
        <f>Tabell13[[#This Row],[Färdiga ST '[År 2029:']]]-Tabell13[[#This Row],[Förväntade kommande pensionsavgångar '[År 2029:']]]</f>
        <v>1</v>
      </c>
      <c r="AI130" s="8">
        <f>Tabell13[[#This Row],[Färdiga ST '[År 2030:']]]-Tabell13[[#This Row],[Förväntade kommande pensionsavgångar '[År 2030:']]]</f>
        <v>0</v>
      </c>
      <c r="AJ130" s="8">
        <f>Tabell13[[#This Row],[Färdiga ST '[År 2031:']]]-Tabell13[[#This Row],[Förväntade kommande pensionsavgångar '[År 2031:']]]</f>
        <v>0</v>
      </c>
      <c r="AK130" s="8">
        <f>Tabell13[[#This Row],[Färdiga ST '[År 2032 (el. senare):']]]-Tabell13[[#This Row],[Förväntade kommande pensionsavgångar '[År 2032:']]]</f>
        <v>-1</v>
      </c>
      <c r="AL130" s="8">
        <f>SUM(Tabell13[[#This Row],[Netto färdiga ST minus pensioner 2025]:[Netto färdiga ST minus pensioner 2028]])</f>
        <v>1</v>
      </c>
      <c r="AM130" s="8">
        <f>SUM(Tabell13[[#This Row],[Netto färdiga ST minus pensioner 2025]:[Netto färdiga ST minus pensioner 2032]])</f>
        <v>1</v>
      </c>
    </row>
    <row r="131" spans="1:39" s="8" customFormat="1" x14ac:dyDescent="0.25">
      <c r="A131" s="8" t="s">
        <v>107</v>
      </c>
      <c r="B131" s="8" t="s">
        <v>76</v>
      </c>
      <c r="C131" s="8" t="s">
        <v>108</v>
      </c>
      <c r="D131" s="8" t="s">
        <v>24</v>
      </c>
      <c r="E131" s="17">
        <v>7</v>
      </c>
      <c r="F131" s="8">
        <v>5.5</v>
      </c>
      <c r="G131" s="8">
        <v>0</v>
      </c>
      <c r="H131" s="8">
        <v>2</v>
      </c>
      <c r="I131" s="8">
        <v>0</v>
      </c>
      <c r="J131" s="8">
        <v>0</v>
      </c>
      <c r="K131" s="8">
        <v>1</v>
      </c>
      <c r="L131" s="8">
        <v>0</v>
      </c>
      <c r="M131" s="8">
        <v>0</v>
      </c>
      <c r="N131" s="8">
        <v>1</v>
      </c>
      <c r="O131" s="8">
        <v>0</v>
      </c>
      <c r="P131" s="8">
        <v>0</v>
      </c>
      <c r="Q131" s="8">
        <v>0</v>
      </c>
      <c r="R131" s="8">
        <v>0</v>
      </c>
      <c r="S131" s="8">
        <v>1</v>
      </c>
      <c r="T131" s="8">
        <v>1</v>
      </c>
      <c r="U131" s="8">
        <v>0</v>
      </c>
      <c r="V131" s="8">
        <v>0</v>
      </c>
      <c r="W131" s="8">
        <v>0</v>
      </c>
      <c r="X131" s="8">
        <v>0</v>
      </c>
      <c r="Y131" s="8">
        <v>0</v>
      </c>
      <c r="Z131" s="8">
        <v>0</v>
      </c>
      <c r="AA131" s="8">
        <v>0</v>
      </c>
      <c r="AB131" s="8">
        <v>0</v>
      </c>
      <c r="AC131" s="18">
        <f>SUM(Tabell13[[#This Row],[Färdiga ST '[År 2025:']]:[Färdiga ST '[År 2032 (el. senare):']]])</f>
        <v>1</v>
      </c>
      <c r="AD131" s="8">
        <f>Tabell13[[#This Row],[Färdiga ST '[År 2025:']]]-(Tabell13[[#This Row],[&gt;68]]+Tabell13[[#This Row],[Förväntade kommande pensionsavgångar '[År 2025:']]])</f>
        <v>-1</v>
      </c>
      <c r="AE131" s="8">
        <f>Tabell13[[#This Row],[Färdiga ST '[År 2026:']]]-Tabell13[[#This Row],[Förväntade kommande pensionsavgångar '[År 2026:']]]</f>
        <v>0</v>
      </c>
      <c r="AF131" s="8">
        <f>Tabell13[[#This Row],[Färdiga ST '[År 2027:']]]-Tabell13[[#This Row],[Förväntade kommande pensionsavgångar '[År 2027:']]]</f>
        <v>0</v>
      </c>
      <c r="AG131" s="8">
        <f>Tabell13[[#This Row],[Färdiga ST '[År 2028:']]]-Tabell13[[#This Row],[Förväntade kommande pensionsavgångar '[År 2028:']]]</f>
        <v>-1</v>
      </c>
      <c r="AH131" s="8">
        <f>Tabell13[[#This Row],[Färdiga ST '[År 2029:']]]-Tabell13[[#This Row],[Förväntade kommande pensionsavgångar '[År 2029:']]]</f>
        <v>0</v>
      </c>
      <c r="AI131" s="8">
        <f>Tabell13[[#This Row],[Färdiga ST '[År 2030:']]]-Tabell13[[#This Row],[Förväntade kommande pensionsavgångar '[År 2030:']]]</f>
        <v>0</v>
      </c>
      <c r="AJ131" s="8">
        <f>Tabell13[[#This Row],[Färdiga ST '[År 2031:']]]-Tabell13[[#This Row],[Förväntade kommande pensionsavgångar '[År 2031:']]]</f>
        <v>-1</v>
      </c>
      <c r="AK131" s="8">
        <f>Tabell13[[#This Row],[Färdiga ST '[År 2032 (el. senare):']]]-Tabell13[[#This Row],[Förväntade kommande pensionsavgångar '[År 2032:']]]</f>
        <v>0</v>
      </c>
      <c r="AL131" s="8">
        <f>SUM(Tabell13[[#This Row],[Netto färdiga ST minus pensioner 2025]:[Netto färdiga ST minus pensioner 2028]])</f>
        <v>-2</v>
      </c>
      <c r="AM131" s="8">
        <f>SUM(Tabell13[[#This Row],[Netto färdiga ST minus pensioner 2025]:[Netto färdiga ST minus pensioner 2032]])</f>
        <v>-3</v>
      </c>
    </row>
    <row r="132" spans="1:39" s="8" customFormat="1" x14ac:dyDescent="0.25">
      <c r="A132" s="8" t="s">
        <v>111</v>
      </c>
      <c r="C132" s="8" t="s">
        <v>129</v>
      </c>
      <c r="D132" s="8" t="s">
        <v>24</v>
      </c>
      <c r="E132" s="17">
        <v>1</v>
      </c>
      <c r="F132" s="8">
        <v>0.8</v>
      </c>
      <c r="G132" s="8">
        <v>0</v>
      </c>
      <c r="H132" s="8">
        <v>0</v>
      </c>
      <c r="I132" s="8">
        <v>0</v>
      </c>
      <c r="J132" s="8">
        <v>1</v>
      </c>
      <c r="K132" s="8">
        <v>0</v>
      </c>
      <c r="L132" s="8">
        <v>0</v>
      </c>
      <c r="M132" s="8">
        <v>0</v>
      </c>
      <c r="N132" s="8">
        <v>0</v>
      </c>
      <c r="O132" s="8">
        <v>0</v>
      </c>
      <c r="P132" s="8">
        <v>0</v>
      </c>
      <c r="Q132" s="8">
        <v>0</v>
      </c>
      <c r="R132" s="8">
        <v>0</v>
      </c>
      <c r="S132" s="8">
        <v>0</v>
      </c>
      <c r="T132" s="8">
        <v>0</v>
      </c>
      <c r="U132" s="8">
        <v>0</v>
      </c>
      <c r="V132" s="8">
        <v>0</v>
      </c>
      <c r="W132" s="8">
        <v>0</v>
      </c>
      <c r="X132" s="8">
        <v>0</v>
      </c>
      <c r="Y132" s="8">
        <v>0</v>
      </c>
      <c r="Z132" s="8">
        <v>0</v>
      </c>
      <c r="AA132" s="8">
        <v>0</v>
      </c>
      <c r="AB132" s="8">
        <v>0</v>
      </c>
      <c r="AC132" s="18">
        <f>SUM(Tabell13[[#This Row],[Färdiga ST '[År 2025:']]:[Färdiga ST '[År 2032 (el. senare):']]])</f>
        <v>0</v>
      </c>
      <c r="AD132" s="8">
        <f>Tabell13[[#This Row],[Färdiga ST '[År 2025:']]]-(Tabell13[[#This Row],[&gt;68]]+Tabell13[[#This Row],[Förväntade kommande pensionsavgångar '[År 2025:']]])</f>
        <v>0</v>
      </c>
      <c r="AE132" s="8">
        <f>Tabell13[[#This Row],[Färdiga ST '[År 2026:']]]-Tabell13[[#This Row],[Förväntade kommande pensionsavgångar '[År 2026:']]]</f>
        <v>0</v>
      </c>
      <c r="AF132" s="8">
        <f>Tabell13[[#This Row],[Färdiga ST '[År 2027:']]]-Tabell13[[#This Row],[Förväntade kommande pensionsavgångar '[År 2027:']]]</f>
        <v>-1</v>
      </c>
      <c r="AG132" s="8">
        <f>Tabell13[[#This Row],[Färdiga ST '[År 2028:']]]-Tabell13[[#This Row],[Förväntade kommande pensionsavgångar '[År 2028:']]]</f>
        <v>0</v>
      </c>
      <c r="AH132" s="8">
        <f>Tabell13[[#This Row],[Färdiga ST '[År 2029:']]]-Tabell13[[#This Row],[Förväntade kommande pensionsavgångar '[År 2029:']]]</f>
        <v>0</v>
      </c>
      <c r="AI132" s="8">
        <f>Tabell13[[#This Row],[Färdiga ST '[År 2030:']]]-Tabell13[[#This Row],[Förväntade kommande pensionsavgångar '[År 2030:']]]</f>
        <v>0</v>
      </c>
      <c r="AJ132" s="8">
        <f>Tabell13[[#This Row],[Färdiga ST '[År 2031:']]]-Tabell13[[#This Row],[Förväntade kommande pensionsavgångar '[År 2031:']]]</f>
        <v>0</v>
      </c>
      <c r="AK132" s="8">
        <f>Tabell13[[#This Row],[Färdiga ST '[År 2032 (el. senare):']]]-Tabell13[[#This Row],[Förväntade kommande pensionsavgångar '[År 2032:']]]</f>
        <v>0</v>
      </c>
      <c r="AL132" s="8">
        <f>SUM(Tabell13[[#This Row],[Netto färdiga ST minus pensioner 2025]:[Netto färdiga ST minus pensioner 2028]])</f>
        <v>-1</v>
      </c>
      <c r="AM132" s="8">
        <f>SUM(Tabell13[[#This Row],[Netto färdiga ST minus pensioner 2025]:[Netto färdiga ST minus pensioner 2032]])</f>
        <v>-1</v>
      </c>
    </row>
    <row r="133" spans="1:39" s="8" customFormat="1" x14ac:dyDescent="0.25">
      <c r="A133" s="8" t="s">
        <v>75</v>
      </c>
      <c r="B133" s="8" t="s">
        <v>76</v>
      </c>
      <c r="C133" s="8" t="s">
        <v>16</v>
      </c>
      <c r="D133" s="8" t="s">
        <v>23</v>
      </c>
      <c r="E133" s="17">
        <v>2</v>
      </c>
      <c r="F133" s="8">
        <v>2</v>
      </c>
      <c r="G133" s="8">
        <v>0</v>
      </c>
      <c r="H133" s="8">
        <v>0</v>
      </c>
      <c r="I133" s="8">
        <v>0</v>
      </c>
      <c r="J133" s="8">
        <v>1</v>
      </c>
      <c r="K133" s="8">
        <v>0</v>
      </c>
      <c r="L133" s="8">
        <v>0</v>
      </c>
      <c r="M133" s="8">
        <v>0</v>
      </c>
      <c r="N133" s="8">
        <v>0</v>
      </c>
      <c r="O133" s="8">
        <v>1</v>
      </c>
      <c r="P133" s="8">
        <v>0</v>
      </c>
      <c r="Q133" s="8">
        <v>0</v>
      </c>
      <c r="R133" s="8">
        <v>0</v>
      </c>
      <c r="S133" s="8">
        <v>0</v>
      </c>
      <c r="T133" s="8">
        <v>0</v>
      </c>
      <c r="U133" s="8">
        <v>0</v>
      </c>
      <c r="V133" s="8">
        <v>0</v>
      </c>
      <c r="W133" s="8">
        <v>0</v>
      </c>
      <c r="X133" s="8">
        <v>0</v>
      </c>
      <c r="Y133" s="8">
        <v>0</v>
      </c>
      <c r="Z133" s="8">
        <v>0</v>
      </c>
      <c r="AA133" s="8">
        <v>0</v>
      </c>
      <c r="AB133" s="8">
        <v>0</v>
      </c>
      <c r="AC133" s="18">
        <f>SUM(Tabell13[[#This Row],[Färdiga ST '[År 2025:']]:[Färdiga ST '[År 2032 (el. senare):']]])</f>
        <v>0</v>
      </c>
      <c r="AD133" s="8">
        <f>Tabell13[[#This Row],[Färdiga ST '[År 2025:']]]-(Tabell13[[#This Row],[&gt;68]]+Tabell13[[#This Row],[Förväntade kommande pensionsavgångar '[År 2025:']]])</f>
        <v>0</v>
      </c>
      <c r="AE133" s="8">
        <f>Tabell13[[#This Row],[Färdiga ST '[År 2026:']]]-Tabell13[[#This Row],[Förväntade kommande pensionsavgångar '[År 2026:']]]</f>
        <v>0</v>
      </c>
      <c r="AF133" s="8">
        <f>Tabell13[[#This Row],[Färdiga ST '[År 2027:']]]-Tabell13[[#This Row],[Förväntade kommande pensionsavgångar '[År 2027:']]]</f>
        <v>-1</v>
      </c>
      <c r="AG133" s="8">
        <f>Tabell13[[#This Row],[Färdiga ST '[År 2028:']]]-Tabell13[[#This Row],[Förväntade kommande pensionsavgångar '[År 2028:']]]</f>
        <v>0</v>
      </c>
      <c r="AH133" s="8">
        <f>Tabell13[[#This Row],[Färdiga ST '[År 2029:']]]-Tabell13[[#This Row],[Förväntade kommande pensionsavgångar '[År 2029:']]]</f>
        <v>0</v>
      </c>
      <c r="AI133" s="8">
        <f>Tabell13[[#This Row],[Färdiga ST '[År 2030:']]]-Tabell13[[#This Row],[Förväntade kommande pensionsavgångar '[År 2030:']]]</f>
        <v>0</v>
      </c>
      <c r="AJ133" s="8">
        <f>Tabell13[[#This Row],[Färdiga ST '[År 2031:']]]-Tabell13[[#This Row],[Förväntade kommande pensionsavgångar '[År 2031:']]]</f>
        <v>0</v>
      </c>
      <c r="AK133" s="8">
        <f>Tabell13[[#This Row],[Färdiga ST '[År 2032 (el. senare):']]]-Tabell13[[#This Row],[Förväntade kommande pensionsavgångar '[År 2032:']]]</f>
        <v>-1</v>
      </c>
      <c r="AL133" s="8">
        <f>SUM(Tabell13[[#This Row],[Netto färdiga ST minus pensioner 2025]:[Netto färdiga ST minus pensioner 2028]])</f>
        <v>-1</v>
      </c>
      <c r="AM133" s="8">
        <f>SUM(Tabell13[[#This Row],[Netto färdiga ST minus pensioner 2025]:[Netto färdiga ST minus pensioner 2032]])</f>
        <v>-2</v>
      </c>
    </row>
    <row r="134" spans="1:39" s="8" customFormat="1" x14ac:dyDescent="0.25">
      <c r="A134" s="8" t="s">
        <v>86</v>
      </c>
      <c r="B134" s="8" t="s">
        <v>76</v>
      </c>
      <c r="C134" s="8" t="s">
        <v>106</v>
      </c>
      <c r="D134" s="8" t="s">
        <v>23</v>
      </c>
      <c r="E134" s="17">
        <v>0</v>
      </c>
      <c r="F134" s="8">
        <v>0</v>
      </c>
      <c r="G134" s="8">
        <v>0</v>
      </c>
      <c r="H134" s="8">
        <v>0</v>
      </c>
      <c r="I134" s="8">
        <v>0</v>
      </c>
      <c r="J134" s="8">
        <v>0</v>
      </c>
      <c r="K134" s="8">
        <v>0</v>
      </c>
      <c r="L134" s="8">
        <v>0</v>
      </c>
      <c r="M134" s="8">
        <v>0</v>
      </c>
      <c r="N134" s="8">
        <v>0</v>
      </c>
      <c r="O134" s="8">
        <v>0</v>
      </c>
      <c r="P134" s="8">
        <v>0</v>
      </c>
      <c r="Q134" s="8" t="s">
        <v>76</v>
      </c>
      <c r="R134" s="8" t="s">
        <v>76</v>
      </c>
      <c r="S134" s="8">
        <v>17</v>
      </c>
      <c r="T134" s="8">
        <v>1</v>
      </c>
      <c r="U134" s="8">
        <v>2</v>
      </c>
      <c r="V134" s="8">
        <v>4</v>
      </c>
      <c r="W134" s="8">
        <v>5</v>
      </c>
      <c r="X134" s="8">
        <v>0</v>
      </c>
      <c r="Y134" s="8">
        <v>5</v>
      </c>
      <c r="Z134" s="8">
        <v>0</v>
      </c>
      <c r="AA134" s="8">
        <v>0</v>
      </c>
      <c r="AB134" s="8" t="s">
        <v>76</v>
      </c>
      <c r="AC134" s="18">
        <f>SUM(Tabell13[[#This Row],[Färdiga ST '[År 2025:']]:[Färdiga ST '[År 2032 (el. senare):']]])</f>
        <v>17</v>
      </c>
      <c r="AD134" s="8">
        <f>Tabell13[[#This Row],[Färdiga ST '[År 2025:']]]-(Tabell13[[#This Row],[&gt;68]]+Tabell13[[#This Row],[Förväntade kommande pensionsavgångar '[År 2025:']]])</f>
        <v>1</v>
      </c>
      <c r="AE134" s="8">
        <f>Tabell13[[#This Row],[Färdiga ST '[År 2026:']]]-Tabell13[[#This Row],[Förväntade kommande pensionsavgångar '[År 2026:']]]</f>
        <v>2</v>
      </c>
      <c r="AF134" s="8">
        <f>Tabell13[[#This Row],[Färdiga ST '[År 2027:']]]-Tabell13[[#This Row],[Förväntade kommande pensionsavgångar '[År 2027:']]]</f>
        <v>4</v>
      </c>
      <c r="AG134" s="8">
        <f>Tabell13[[#This Row],[Färdiga ST '[År 2028:']]]-Tabell13[[#This Row],[Förväntade kommande pensionsavgångar '[År 2028:']]]</f>
        <v>5</v>
      </c>
      <c r="AH134" s="8">
        <f>Tabell13[[#This Row],[Färdiga ST '[År 2029:']]]-Tabell13[[#This Row],[Förväntade kommande pensionsavgångar '[År 2029:']]]</f>
        <v>0</v>
      </c>
      <c r="AI134" s="8">
        <f>Tabell13[[#This Row],[Färdiga ST '[År 2030:']]]-Tabell13[[#This Row],[Förväntade kommande pensionsavgångar '[År 2030:']]]</f>
        <v>5</v>
      </c>
      <c r="AJ134" s="8">
        <f>Tabell13[[#This Row],[Färdiga ST '[År 2031:']]]-Tabell13[[#This Row],[Förväntade kommande pensionsavgångar '[År 2031:']]]</f>
        <v>0</v>
      </c>
      <c r="AK134" s="8">
        <f>Tabell13[[#This Row],[Färdiga ST '[År 2032 (el. senare):']]]-Tabell13[[#This Row],[Förväntade kommande pensionsavgångar '[År 2032:']]]</f>
        <v>0</v>
      </c>
      <c r="AL134" s="8">
        <f>SUM(Tabell13[[#This Row],[Netto färdiga ST minus pensioner 2025]:[Netto färdiga ST minus pensioner 2028]])</f>
        <v>12</v>
      </c>
      <c r="AM134" s="8">
        <f>SUM(Tabell13[[#This Row],[Netto färdiga ST minus pensioner 2025]:[Netto färdiga ST minus pensioner 2032]])</f>
        <v>17</v>
      </c>
    </row>
    <row r="135" spans="1:39" s="8" customFormat="1" x14ac:dyDescent="0.25">
      <c r="A135" s="8" t="s">
        <v>111</v>
      </c>
      <c r="C135" s="8" t="s">
        <v>112</v>
      </c>
      <c r="D135" s="8" t="s">
        <v>23</v>
      </c>
      <c r="E135" s="17">
        <v>1</v>
      </c>
      <c r="F135" s="8">
        <v>0.81</v>
      </c>
      <c r="G135" s="8">
        <v>0</v>
      </c>
      <c r="H135" s="8">
        <v>0</v>
      </c>
      <c r="I135" s="8">
        <v>0</v>
      </c>
      <c r="J135" s="8">
        <v>0</v>
      </c>
      <c r="K135" s="8">
        <v>0</v>
      </c>
      <c r="L135" s="8">
        <v>0</v>
      </c>
      <c r="M135" s="8">
        <v>0</v>
      </c>
      <c r="N135" s="8">
        <v>0</v>
      </c>
      <c r="O135" s="8">
        <v>0</v>
      </c>
      <c r="P135" s="8">
        <v>0</v>
      </c>
      <c r="Q135" s="8">
        <v>0</v>
      </c>
      <c r="R135" s="8">
        <v>0</v>
      </c>
      <c r="S135" s="8">
        <v>0</v>
      </c>
      <c r="T135" s="8">
        <v>0</v>
      </c>
      <c r="U135" s="8">
        <v>0</v>
      </c>
      <c r="V135" s="8">
        <v>0</v>
      </c>
      <c r="W135" s="8">
        <v>0</v>
      </c>
      <c r="X135" s="8">
        <v>0</v>
      </c>
      <c r="Y135" s="8">
        <v>0</v>
      </c>
      <c r="Z135" s="8">
        <v>0</v>
      </c>
      <c r="AA135" s="8">
        <v>0</v>
      </c>
      <c r="AB135" s="8">
        <v>0</v>
      </c>
      <c r="AC135" s="18">
        <f>SUM(Tabell13[[#This Row],[Färdiga ST '[År 2025:']]:[Färdiga ST '[År 2032 (el. senare):']]])</f>
        <v>0</v>
      </c>
      <c r="AD135" s="8">
        <f>Tabell13[[#This Row],[Färdiga ST '[År 2025:']]]-(Tabell13[[#This Row],[&gt;68]]+Tabell13[[#This Row],[Förväntade kommande pensionsavgångar '[År 2025:']]])</f>
        <v>0</v>
      </c>
      <c r="AE135" s="8">
        <f>Tabell13[[#This Row],[Färdiga ST '[År 2026:']]]-Tabell13[[#This Row],[Förväntade kommande pensionsavgångar '[År 2026:']]]</f>
        <v>0</v>
      </c>
      <c r="AF135" s="8">
        <f>Tabell13[[#This Row],[Färdiga ST '[År 2027:']]]-Tabell13[[#This Row],[Förväntade kommande pensionsavgångar '[År 2027:']]]</f>
        <v>0</v>
      </c>
      <c r="AG135" s="8">
        <f>Tabell13[[#This Row],[Färdiga ST '[År 2028:']]]-Tabell13[[#This Row],[Förväntade kommande pensionsavgångar '[År 2028:']]]</f>
        <v>0</v>
      </c>
      <c r="AH135" s="8">
        <f>Tabell13[[#This Row],[Färdiga ST '[År 2029:']]]-Tabell13[[#This Row],[Förväntade kommande pensionsavgångar '[År 2029:']]]</f>
        <v>0</v>
      </c>
      <c r="AI135" s="8">
        <f>Tabell13[[#This Row],[Färdiga ST '[År 2030:']]]-Tabell13[[#This Row],[Förväntade kommande pensionsavgångar '[År 2030:']]]</f>
        <v>0</v>
      </c>
      <c r="AJ135" s="8">
        <f>Tabell13[[#This Row],[Färdiga ST '[År 2031:']]]-Tabell13[[#This Row],[Förväntade kommande pensionsavgångar '[År 2031:']]]</f>
        <v>0</v>
      </c>
      <c r="AK135" s="8">
        <f>Tabell13[[#This Row],[Färdiga ST '[År 2032 (el. senare):']]]-Tabell13[[#This Row],[Förväntade kommande pensionsavgångar '[År 2032:']]]</f>
        <v>0</v>
      </c>
      <c r="AL135" s="8">
        <f>SUM(Tabell13[[#This Row],[Netto färdiga ST minus pensioner 2025]:[Netto färdiga ST minus pensioner 2028]])</f>
        <v>0</v>
      </c>
      <c r="AM135" s="8">
        <f>SUM(Tabell13[[#This Row],[Netto färdiga ST minus pensioner 2025]:[Netto färdiga ST minus pensioner 2032]])</f>
        <v>0</v>
      </c>
    </row>
    <row r="136" spans="1:39" s="8" customFormat="1" x14ac:dyDescent="0.25">
      <c r="A136" s="8" t="s">
        <v>80</v>
      </c>
      <c r="B136" s="8" t="s">
        <v>76</v>
      </c>
      <c r="C136" s="8" t="s">
        <v>23</v>
      </c>
      <c r="D136" s="8" t="s">
        <v>20</v>
      </c>
      <c r="E136" s="17">
        <v>2</v>
      </c>
      <c r="F136" s="8">
        <v>2</v>
      </c>
      <c r="G136" s="8">
        <v>0</v>
      </c>
      <c r="H136" s="8">
        <v>0</v>
      </c>
      <c r="I136" s="8">
        <v>0</v>
      </c>
      <c r="J136" s="8">
        <v>0</v>
      </c>
      <c r="K136" s="8">
        <v>0</v>
      </c>
      <c r="L136" s="8">
        <v>0</v>
      </c>
      <c r="M136" s="8">
        <v>1</v>
      </c>
      <c r="N136" s="8">
        <v>0</v>
      </c>
      <c r="O136" s="8">
        <v>0</v>
      </c>
      <c r="P136" s="8">
        <v>0</v>
      </c>
      <c r="Q136" s="8">
        <v>0</v>
      </c>
      <c r="R136" s="8">
        <v>0</v>
      </c>
      <c r="S136" s="8">
        <v>1</v>
      </c>
      <c r="T136" s="8">
        <v>1</v>
      </c>
      <c r="U136" s="8">
        <v>0</v>
      </c>
      <c r="V136" s="8">
        <v>0</v>
      </c>
      <c r="W136" s="8">
        <v>0</v>
      </c>
      <c r="X136" s="8">
        <v>0</v>
      </c>
      <c r="Y136" s="8">
        <v>0</v>
      </c>
      <c r="Z136" s="8">
        <v>0</v>
      </c>
      <c r="AA136" s="8">
        <v>0</v>
      </c>
      <c r="AB136" s="8">
        <v>0</v>
      </c>
      <c r="AC136" s="18">
        <f>SUM(Tabell13[[#This Row],[Färdiga ST '[År 2025:']]:[Färdiga ST '[År 2032 (el. senare):']]])</f>
        <v>1</v>
      </c>
      <c r="AD136" s="8">
        <f>Tabell13[[#This Row],[Färdiga ST '[År 2025:']]]-(Tabell13[[#This Row],[&gt;68]]+Tabell13[[#This Row],[Förväntade kommande pensionsavgångar '[År 2025:']]])</f>
        <v>1</v>
      </c>
      <c r="AE136" s="8">
        <f>Tabell13[[#This Row],[Färdiga ST '[År 2026:']]]-Tabell13[[#This Row],[Förväntade kommande pensionsavgångar '[År 2026:']]]</f>
        <v>0</v>
      </c>
      <c r="AF136" s="8">
        <f>Tabell13[[#This Row],[Färdiga ST '[År 2027:']]]-Tabell13[[#This Row],[Förväntade kommande pensionsavgångar '[År 2027:']]]</f>
        <v>0</v>
      </c>
      <c r="AG136" s="8">
        <f>Tabell13[[#This Row],[Färdiga ST '[År 2028:']]]-Tabell13[[#This Row],[Förväntade kommande pensionsavgångar '[År 2028:']]]</f>
        <v>0</v>
      </c>
      <c r="AH136" s="8">
        <f>Tabell13[[#This Row],[Färdiga ST '[År 2029:']]]-Tabell13[[#This Row],[Förväntade kommande pensionsavgångar '[År 2029:']]]</f>
        <v>0</v>
      </c>
      <c r="AI136" s="8">
        <f>Tabell13[[#This Row],[Färdiga ST '[År 2030:']]]-Tabell13[[#This Row],[Förväntade kommande pensionsavgångar '[År 2030:']]]</f>
        <v>-1</v>
      </c>
      <c r="AJ136" s="8">
        <f>Tabell13[[#This Row],[Färdiga ST '[År 2031:']]]-Tabell13[[#This Row],[Förväntade kommande pensionsavgångar '[År 2031:']]]</f>
        <v>0</v>
      </c>
      <c r="AK136" s="8">
        <f>Tabell13[[#This Row],[Färdiga ST '[År 2032 (el. senare):']]]-Tabell13[[#This Row],[Förväntade kommande pensionsavgångar '[År 2032:']]]</f>
        <v>0</v>
      </c>
      <c r="AL136" s="8">
        <f>SUM(Tabell13[[#This Row],[Netto färdiga ST minus pensioner 2025]:[Netto färdiga ST minus pensioner 2028]])</f>
        <v>1</v>
      </c>
      <c r="AM136" s="8">
        <f>SUM(Tabell13[[#This Row],[Netto färdiga ST minus pensioner 2025]:[Netto färdiga ST minus pensioner 2032]])</f>
        <v>0</v>
      </c>
    </row>
    <row r="137" spans="1:39" s="8" customFormat="1" x14ac:dyDescent="0.25">
      <c r="A137" s="8" t="s">
        <v>86</v>
      </c>
      <c r="B137" s="8" t="s">
        <v>76</v>
      </c>
      <c r="C137" s="8" t="s">
        <v>42</v>
      </c>
      <c r="D137" s="8" t="s">
        <v>17</v>
      </c>
      <c r="E137" s="17">
        <v>5</v>
      </c>
      <c r="F137" s="8">
        <v>3.3</v>
      </c>
      <c r="G137" s="8">
        <v>0</v>
      </c>
      <c r="H137" s="8">
        <v>0</v>
      </c>
      <c r="I137" s="8">
        <v>1</v>
      </c>
      <c r="J137" s="8">
        <v>1</v>
      </c>
      <c r="K137" s="8">
        <v>0</v>
      </c>
      <c r="L137" s="8">
        <v>0</v>
      </c>
      <c r="M137" s="8">
        <v>0</v>
      </c>
      <c r="N137" s="8">
        <v>0</v>
      </c>
      <c r="O137" s="8">
        <v>0</v>
      </c>
      <c r="P137" s="8">
        <v>0</v>
      </c>
      <c r="Q137" s="8">
        <v>1</v>
      </c>
      <c r="R137" s="8">
        <v>0.5</v>
      </c>
      <c r="S137" s="8">
        <v>3</v>
      </c>
      <c r="T137" s="8">
        <v>1</v>
      </c>
      <c r="U137" s="8">
        <v>0</v>
      </c>
      <c r="V137" s="8">
        <v>0</v>
      </c>
      <c r="W137" s="8">
        <v>0</v>
      </c>
      <c r="X137" s="8">
        <v>1</v>
      </c>
      <c r="Y137" s="8">
        <v>0</v>
      </c>
      <c r="Z137" s="8">
        <v>1</v>
      </c>
      <c r="AA137" s="8">
        <v>0</v>
      </c>
      <c r="AB137" s="8" t="s">
        <v>76</v>
      </c>
      <c r="AC137" s="18">
        <f>SUM(Tabell13[[#This Row],[Färdiga ST '[År 2025:']]:[Färdiga ST '[År 2032 (el. senare):']]])</f>
        <v>3</v>
      </c>
      <c r="AD137" s="8">
        <f>Tabell13[[#This Row],[Färdiga ST '[År 2025:']]]-(Tabell13[[#This Row],[&gt;68]]+Tabell13[[#This Row],[Förväntade kommande pensionsavgångar '[År 2025:']]])</f>
        <v>1</v>
      </c>
      <c r="AE137" s="8">
        <f>Tabell13[[#This Row],[Färdiga ST '[År 2026:']]]-Tabell13[[#This Row],[Förväntade kommande pensionsavgångar '[År 2026:']]]</f>
        <v>-1</v>
      </c>
      <c r="AF137" s="8">
        <f>Tabell13[[#This Row],[Färdiga ST '[År 2027:']]]-Tabell13[[#This Row],[Förväntade kommande pensionsavgångar '[År 2027:']]]</f>
        <v>-1</v>
      </c>
      <c r="AG137" s="8">
        <f>Tabell13[[#This Row],[Färdiga ST '[År 2028:']]]-Tabell13[[#This Row],[Förväntade kommande pensionsavgångar '[År 2028:']]]</f>
        <v>0</v>
      </c>
      <c r="AH137" s="8">
        <f>Tabell13[[#This Row],[Färdiga ST '[År 2029:']]]-Tabell13[[#This Row],[Förväntade kommande pensionsavgångar '[År 2029:']]]</f>
        <v>1</v>
      </c>
      <c r="AI137" s="8">
        <f>Tabell13[[#This Row],[Färdiga ST '[År 2030:']]]-Tabell13[[#This Row],[Förväntade kommande pensionsavgångar '[År 2030:']]]</f>
        <v>0</v>
      </c>
      <c r="AJ137" s="8">
        <f>Tabell13[[#This Row],[Färdiga ST '[År 2031:']]]-Tabell13[[#This Row],[Förväntade kommande pensionsavgångar '[År 2031:']]]</f>
        <v>1</v>
      </c>
      <c r="AK137" s="8">
        <f>Tabell13[[#This Row],[Färdiga ST '[År 2032 (el. senare):']]]-Tabell13[[#This Row],[Förväntade kommande pensionsavgångar '[År 2032:']]]</f>
        <v>0</v>
      </c>
      <c r="AL137" s="8">
        <f>SUM(Tabell13[[#This Row],[Netto färdiga ST minus pensioner 2025]:[Netto färdiga ST minus pensioner 2028]])</f>
        <v>-1</v>
      </c>
      <c r="AM137" s="8">
        <f>SUM(Tabell13[[#This Row],[Netto färdiga ST minus pensioner 2025]:[Netto färdiga ST minus pensioner 2032]])</f>
        <v>1</v>
      </c>
    </row>
    <row r="138" spans="1:39" s="8" customFormat="1" x14ac:dyDescent="0.25">
      <c r="A138" s="8" t="s">
        <v>113</v>
      </c>
      <c r="B138" s="8" t="s">
        <v>46</v>
      </c>
      <c r="C138" s="8" t="s">
        <v>117</v>
      </c>
      <c r="D138" s="8" t="s">
        <v>17</v>
      </c>
      <c r="E138" s="17">
        <v>5</v>
      </c>
      <c r="F138" s="8">
        <v>2</v>
      </c>
      <c r="G138" s="8">
        <v>0</v>
      </c>
      <c r="H138" s="8">
        <v>0</v>
      </c>
      <c r="I138" s="8">
        <v>1</v>
      </c>
      <c r="J138" s="8">
        <v>0</v>
      </c>
      <c r="K138" s="8">
        <v>0</v>
      </c>
      <c r="L138" s="8">
        <v>0</v>
      </c>
      <c r="M138" s="8">
        <v>0</v>
      </c>
      <c r="N138" s="8">
        <v>0</v>
      </c>
      <c r="O138" s="8">
        <v>1</v>
      </c>
      <c r="P138" s="8">
        <v>0</v>
      </c>
      <c r="Q138" s="8">
        <v>0</v>
      </c>
      <c r="R138" s="8" t="s">
        <v>76</v>
      </c>
      <c r="S138" s="8">
        <v>0</v>
      </c>
      <c r="T138" s="8">
        <v>0</v>
      </c>
      <c r="U138" s="8">
        <v>0</v>
      </c>
      <c r="V138" s="8">
        <v>0</v>
      </c>
      <c r="W138" s="8">
        <v>0</v>
      </c>
      <c r="X138" s="8">
        <v>0</v>
      </c>
      <c r="Y138" s="8">
        <v>0</v>
      </c>
      <c r="Z138" s="8">
        <v>0</v>
      </c>
      <c r="AA138" s="8">
        <v>0</v>
      </c>
      <c r="AB138" s="8">
        <v>0</v>
      </c>
      <c r="AC138" s="18">
        <f>SUM(Tabell13[[#This Row],[Färdiga ST '[År 2025:']]:[Färdiga ST '[År 2032 (el. senare):']]])</f>
        <v>0</v>
      </c>
      <c r="AD138" s="8">
        <f>Tabell13[[#This Row],[Färdiga ST '[År 2025:']]]-(Tabell13[[#This Row],[&gt;68]]+Tabell13[[#This Row],[Förväntade kommande pensionsavgångar '[År 2025:']]])</f>
        <v>0</v>
      </c>
      <c r="AE138" s="8">
        <f>Tabell13[[#This Row],[Färdiga ST '[År 2026:']]]-Tabell13[[#This Row],[Förväntade kommande pensionsavgångar '[År 2026:']]]</f>
        <v>-1</v>
      </c>
      <c r="AF138" s="8">
        <f>Tabell13[[#This Row],[Färdiga ST '[År 2027:']]]-Tabell13[[#This Row],[Förväntade kommande pensionsavgångar '[År 2027:']]]</f>
        <v>0</v>
      </c>
      <c r="AG138" s="8">
        <f>Tabell13[[#This Row],[Färdiga ST '[År 2028:']]]-Tabell13[[#This Row],[Förväntade kommande pensionsavgångar '[År 2028:']]]</f>
        <v>0</v>
      </c>
      <c r="AH138" s="8">
        <f>Tabell13[[#This Row],[Färdiga ST '[År 2029:']]]-Tabell13[[#This Row],[Förväntade kommande pensionsavgångar '[År 2029:']]]</f>
        <v>0</v>
      </c>
      <c r="AI138" s="8">
        <f>Tabell13[[#This Row],[Färdiga ST '[År 2030:']]]-Tabell13[[#This Row],[Förväntade kommande pensionsavgångar '[År 2030:']]]</f>
        <v>0</v>
      </c>
      <c r="AJ138" s="8">
        <f>Tabell13[[#This Row],[Färdiga ST '[År 2031:']]]-Tabell13[[#This Row],[Förväntade kommande pensionsavgångar '[År 2031:']]]</f>
        <v>0</v>
      </c>
      <c r="AK138" s="8">
        <f>Tabell13[[#This Row],[Färdiga ST '[År 2032 (el. senare):']]]-Tabell13[[#This Row],[Förväntade kommande pensionsavgångar '[År 2032:']]]</f>
        <v>-1</v>
      </c>
      <c r="AL138" s="8">
        <f>SUM(Tabell13[[#This Row],[Netto färdiga ST minus pensioner 2025]:[Netto färdiga ST minus pensioner 2028]])</f>
        <v>-1</v>
      </c>
      <c r="AM138" s="8">
        <f>SUM(Tabell13[[#This Row],[Netto färdiga ST minus pensioner 2025]:[Netto färdiga ST minus pensioner 2032]])</f>
        <v>-2</v>
      </c>
    </row>
    <row r="139" spans="1:39" s="8" customFormat="1" x14ac:dyDescent="0.25">
      <c r="A139" s="8" t="s">
        <v>111</v>
      </c>
      <c r="C139" s="8" t="s">
        <v>190</v>
      </c>
      <c r="D139" s="8" t="s">
        <v>17</v>
      </c>
      <c r="E139" s="17">
        <v>1</v>
      </c>
      <c r="F139" s="8">
        <v>0.3</v>
      </c>
      <c r="G139" s="8">
        <v>0</v>
      </c>
      <c r="H139" s="8">
        <v>0</v>
      </c>
      <c r="I139" s="8">
        <v>0</v>
      </c>
      <c r="J139" s="8">
        <v>0</v>
      </c>
      <c r="K139" s="8">
        <v>0</v>
      </c>
      <c r="L139" s="8">
        <v>0</v>
      </c>
      <c r="M139" s="8">
        <v>1</v>
      </c>
      <c r="N139" s="8">
        <v>0</v>
      </c>
      <c r="O139" s="8">
        <v>0</v>
      </c>
      <c r="P139" s="8">
        <v>0</v>
      </c>
      <c r="Q139" s="8">
        <v>0</v>
      </c>
      <c r="R139" s="8">
        <v>0</v>
      </c>
      <c r="S139" s="8">
        <v>0</v>
      </c>
      <c r="T139" s="8">
        <v>0</v>
      </c>
      <c r="U139" s="8">
        <v>0</v>
      </c>
      <c r="V139" s="8">
        <v>0</v>
      </c>
      <c r="W139" s="8">
        <v>0</v>
      </c>
      <c r="X139" s="8">
        <v>0</v>
      </c>
      <c r="Y139" s="8">
        <v>0</v>
      </c>
      <c r="Z139" s="8">
        <v>0</v>
      </c>
      <c r="AA139" s="8">
        <v>0</v>
      </c>
      <c r="AB139" s="8" t="s">
        <v>76</v>
      </c>
      <c r="AC139" s="18">
        <f>SUM(Tabell13[[#This Row],[Färdiga ST '[År 2025:']]:[Färdiga ST '[År 2032 (el. senare):']]])</f>
        <v>0</v>
      </c>
      <c r="AD139" s="8">
        <f>Tabell13[[#This Row],[Färdiga ST '[År 2025:']]]-(Tabell13[[#This Row],[&gt;68]]+Tabell13[[#This Row],[Förväntade kommande pensionsavgångar '[År 2025:']]])</f>
        <v>0</v>
      </c>
      <c r="AE139" s="8">
        <f>Tabell13[[#This Row],[Färdiga ST '[År 2026:']]]-Tabell13[[#This Row],[Förväntade kommande pensionsavgångar '[År 2026:']]]</f>
        <v>0</v>
      </c>
      <c r="AF139" s="8">
        <f>Tabell13[[#This Row],[Färdiga ST '[År 2027:']]]-Tabell13[[#This Row],[Förväntade kommande pensionsavgångar '[År 2027:']]]</f>
        <v>0</v>
      </c>
      <c r="AG139" s="8">
        <f>Tabell13[[#This Row],[Färdiga ST '[År 2028:']]]-Tabell13[[#This Row],[Förväntade kommande pensionsavgångar '[År 2028:']]]</f>
        <v>0</v>
      </c>
      <c r="AH139" s="8">
        <f>Tabell13[[#This Row],[Färdiga ST '[År 2029:']]]-Tabell13[[#This Row],[Förväntade kommande pensionsavgångar '[År 2029:']]]</f>
        <v>0</v>
      </c>
      <c r="AI139" s="8">
        <f>Tabell13[[#This Row],[Färdiga ST '[År 2030:']]]-Tabell13[[#This Row],[Förväntade kommande pensionsavgångar '[År 2030:']]]</f>
        <v>-1</v>
      </c>
      <c r="AJ139" s="8">
        <f>Tabell13[[#This Row],[Färdiga ST '[År 2031:']]]-Tabell13[[#This Row],[Förväntade kommande pensionsavgångar '[År 2031:']]]</f>
        <v>0</v>
      </c>
      <c r="AK139" s="8">
        <f>Tabell13[[#This Row],[Färdiga ST '[År 2032 (el. senare):']]]-Tabell13[[#This Row],[Förväntade kommande pensionsavgångar '[År 2032:']]]</f>
        <v>0</v>
      </c>
      <c r="AL139" s="8">
        <f>SUM(Tabell13[[#This Row],[Netto färdiga ST minus pensioner 2025]:[Netto färdiga ST minus pensioner 2028]])</f>
        <v>0</v>
      </c>
      <c r="AM139" s="8">
        <f>SUM(Tabell13[[#This Row],[Netto färdiga ST minus pensioner 2025]:[Netto färdiga ST minus pensioner 2032]])</f>
        <v>-1</v>
      </c>
    </row>
    <row r="140" spans="1:39" s="8" customFormat="1" x14ac:dyDescent="0.25">
      <c r="A140" s="8" t="s">
        <v>111</v>
      </c>
      <c r="C140" s="8" t="s">
        <v>131</v>
      </c>
      <c r="D140" s="8" t="s">
        <v>16</v>
      </c>
      <c r="E140" s="17">
        <v>8</v>
      </c>
      <c r="F140" s="8">
        <v>6.5</v>
      </c>
      <c r="G140" s="8">
        <v>0</v>
      </c>
      <c r="H140" s="8">
        <v>0</v>
      </c>
      <c r="I140" s="8">
        <v>0</v>
      </c>
      <c r="J140" s="8">
        <v>0</v>
      </c>
      <c r="K140" s="8">
        <v>0</v>
      </c>
      <c r="L140" s="8">
        <v>0</v>
      </c>
      <c r="M140" s="8">
        <v>0</v>
      </c>
      <c r="N140" s="8">
        <v>0</v>
      </c>
      <c r="O140" s="8">
        <v>0</v>
      </c>
      <c r="P140" s="8">
        <v>0</v>
      </c>
      <c r="Q140" s="8">
        <v>0</v>
      </c>
      <c r="R140" s="8">
        <v>0</v>
      </c>
      <c r="S140" s="8">
        <v>0</v>
      </c>
      <c r="T140" s="8">
        <v>0</v>
      </c>
      <c r="U140" s="8">
        <v>0</v>
      </c>
      <c r="V140" s="8">
        <v>0</v>
      </c>
      <c r="W140" s="8">
        <v>0</v>
      </c>
      <c r="X140" s="8">
        <v>0</v>
      </c>
      <c r="Y140" s="8">
        <v>0</v>
      </c>
      <c r="Z140" s="8">
        <v>0</v>
      </c>
      <c r="AA140" s="8">
        <v>0</v>
      </c>
      <c r="AB140" s="8" t="s">
        <v>76</v>
      </c>
      <c r="AC140" s="18">
        <f>SUM(Tabell13[[#This Row],[Färdiga ST '[År 2025:']]:[Färdiga ST '[År 2032 (el. senare):']]])</f>
        <v>0</v>
      </c>
      <c r="AD140" s="8">
        <f>Tabell13[[#This Row],[Färdiga ST '[År 2025:']]]-(Tabell13[[#This Row],[&gt;68]]+Tabell13[[#This Row],[Förväntade kommande pensionsavgångar '[År 2025:']]])</f>
        <v>0</v>
      </c>
      <c r="AE140" s="8">
        <f>Tabell13[[#This Row],[Färdiga ST '[År 2026:']]]-Tabell13[[#This Row],[Förväntade kommande pensionsavgångar '[År 2026:']]]</f>
        <v>0</v>
      </c>
      <c r="AF140" s="8">
        <f>Tabell13[[#This Row],[Färdiga ST '[År 2027:']]]-Tabell13[[#This Row],[Förväntade kommande pensionsavgångar '[År 2027:']]]</f>
        <v>0</v>
      </c>
      <c r="AG140" s="8">
        <f>Tabell13[[#This Row],[Färdiga ST '[År 2028:']]]-Tabell13[[#This Row],[Förväntade kommande pensionsavgångar '[År 2028:']]]</f>
        <v>0</v>
      </c>
      <c r="AH140" s="8">
        <f>Tabell13[[#This Row],[Färdiga ST '[År 2029:']]]-Tabell13[[#This Row],[Förväntade kommande pensionsavgångar '[År 2029:']]]</f>
        <v>0</v>
      </c>
      <c r="AI140" s="8">
        <f>Tabell13[[#This Row],[Färdiga ST '[År 2030:']]]-Tabell13[[#This Row],[Förväntade kommande pensionsavgångar '[År 2030:']]]</f>
        <v>0</v>
      </c>
      <c r="AJ140" s="8">
        <f>Tabell13[[#This Row],[Färdiga ST '[År 2031:']]]-Tabell13[[#This Row],[Förväntade kommande pensionsavgångar '[År 2031:']]]</f>
        <v>0</v>
      </c>
      <c r="AK140" s="8">
        <f>Tabell13[[#This Row],[Färdiga ST '[År 2032 (el. senare):']]]-Tabell13[[#This Row],[Förväntade kommande pensionsavgångar '[År 2032:']]]</f>
        <v>0</v>
      </c>
      <c r="AL140" s="8">
        <f>SUM(Tabell13[[#This Row],[Netto färdiga ST minus pensioner 2025]:[Netto färdiga ST minus pensioner 2028]])</f>
        <v>0</v>
      </c>
      <c r="AM140" s="8">
        <f>SUM(Tabell13[[#This Row],[Netto färdiga ST minus pensioner 2025]:[Netto färdiga ST minus pensioner 2032]])</f>
        <v>0</v>
      </c>
    </row>
    <row r="141" spans="1:39" s="8" customFormat="1" x14ac:dyDescent="0.25">
      <c r="A141" s="8" t="s">
        <v>86</v>
      </c>
      <c r="B141" s="8" t="s">
        <v>76</v>
      </c>
      <c r="C141" s="8" t="s">
        <v>101</v>
      </c>
      <c r="D141" s="8" t="s">
        <v>15</v>
      </c>
      <c r="E141" s="17">
        <v>11</v>
      </c>
      <c r="F141" s="8">
        <v>7.8</v>
      </c>
      <c r="G141" s="8">
        <v>0</v>
      </c>
      <c r="H141" s="8">
        <v>0</v>
      </c>
      <c r="I141" s="8">
        <v>2</v>
      </c>
      <c r="J141" s="8">
        <v>0</v>
      </c>
      <c r="K141" s="8">
        <v>0</v>
      </c>
      <c r="L141" s="8">
        <v>0</v>
      </c>
      <c r="M141" s="8">
        <v>0</v>
      </c>
      <c r="N141" s="8">
        <v>0</v>
      </c>
      <c r="O141" s="8">
        <v>0</v>
      </c>
      <c r="P141" s="8">
        <v>0</v>
      </c>
      <c r="Q141" s="8" t="s">
        <v>76</v>
      </c>
      <c r="R141" s="8" t="s">
        <v>76</v>
      </c>
      <c r="S141" s="8">
        <v>0</v>
      </c>
      <c r="T141" s="8">
        <v>0</v>
      </c>
      <c r="U141" s="8">
        <v>0</v>
      </c>
      <c r="V141" s="8">
        <v>0</v>
      </c>
      <c r="W141" s="8">
        <v>0</v>
      </c>
      <c r="X141" s="8">
        <v>0</v>
      </c>
      <c r="Y141" s="8">
        <v>0</v>
      </c>
      <c r="Z141" s="8">
        <v>0</v>
      </c>
      <c r="AA141" s="8">
        <v>0</v>
      </c>
      <c r="AB141" s="8" t="s">
        <v>76</v>
      </c>
      <c r="AC141" s="18">
        <f>SUM(Tabell13[[#This Row],[Färdiga ST '[År 2025:']]:[Färdiga ST '[År 2032 (el. senare):']]])</f>
        <v>0</v>
      </c>
      <c r="AD141" s="8">
        <f>Tabell13[[#This Row],[Färdiga ST '[År 2025:']]]-(Tabell13[[#This Row],[&gt;68]]+Tabell13[[#This Row],[Förväntade kommande pensionsavgångar '[År 2025:']]])</f>
        <v>0</v>
      </c>
      <c r="AE141" s="8">
        <f>Tabell13[[#This Row],[Färdiga ST '[År 2026:']]]-Tabell13[[#This Row],[Förväntade kommande pensionsavgångar '[År 2026:']]]</f>
        <v>-2</v>
      </c>
      <c r="AF141" s="8">
        <f>Tabell13[[#This Row],[Färdiga ST '[År 2027:']]]-Tabell13[[#This Row],[Förväntade kommande pensionsavgångar '[År 2027:']]]</f>
        <v>0</v>
      </c>
      <c r="AG141" s="8">
        <f>Tabell13[[#This Row],[Färdiga ST '[År 2028:']]]-Tabell13[[#This Row],[Förväntade kommande pensionsavgångar '[År 2028:']]]</f>
        <v>0</v>
      </c>
      <c r="AH141" s="8">
        <f>Tabell13[[#This Row],[Färdiga ST '[År 2029:']]]-Tabell13[[#This Row],[Förväntade kommande pensionsavgångar '[År 2029:']]]</f>
        <v>0</v>
      </c>
      <c r="AI141" s="8">
        <f>Tabell13[[#This Row],[Färdiga ST '[År 2030:']]]-Tabell13[[#This Row],[Förväntade kommande pensionsavgångar '[År 2030:']]]</f>
        <v>0</v>
      </c>
      <c r="AJ141" s="8">
        <f>Tabell13[[#This Row],[Färdiga ST '[År 2031:']]]-Tabell13[[#This Row],[Förväntade kommande pensionsavgångar '[År 2031:']]]</f>
        <v>0</v>
      </c>
      <c r="AK141" s="8">
        <f>Tabell13[[#This Row],[Färdiga ST '[År 2032 (el. senare):']]]-Tabell13[[#This Row],[Förväntade kommande pensionsavgångar '[År 2032:']]]</f>
        <v>0</v>
      </c>
      <c r="AL141" s="8">
        <f>SUM(Tabell13[[#This Row],[Netto färdiga ST minus pensioner 2025]:[Netto färdiga ST minus pensioner 2028]])</f>
        <v>-2</v>
      </c>
      <c r="AM141" s="8">
        <f>SUM(Tabell13[[#This Row],[Netto färdiga ST minus pensioner 2025]:[Netto färdiga ST minus pensioner 2032]])</f>
        <v>-2</v>
      </c>
    </row>
    <row r="142" spans="1:39" s="8" customFormat="1" x14ac:dyDescent="0.25">
      <c r="A142" s="8" t="s">
        <v>113</v>
      </c>
      <c r="B142" s="8" t="s">
        <v>114</v>
      </c>
      <c r="C142" s="8" t="s">
        <v>115</v>
      </c>
      <c r="D142" s="8" t="s">
        <v>13</v>
      </c>
      <c r="E142" s="17">
        <v>1</v>
      </c>
      <c r="F142" s="8">
        <v>0.5</v>
      </c>
      <c r="G142" s="8">
        <v>0</v>
      </c>
      <c r="H142" s="8">
        <v>0</v>
      </c>
      <c r="I142" s="8">
        <v>0</v>
      </c>
      <c r="J142" s="8">
        <v>0</v>
      </c>
      <c r="K142" s="8">
        <v>0</v>
      </c>
      <c r="L142" s="8">
        <v>0</v>
      </c>
      <c r="M142" s="8">
        <v>0</v>
      </c>
      <c r="N142" s="8">
        <v>0</v>
      </c>
      <c r="O142" s="8">
        <v>0</v>
      </c>
      <c r="P142" s="8">
        <v>0</v>
      </c>
      <c r="Q142" s="8" t="s">
        <v>76</v>
      </c>
      <c r="R142" s="8" t="s">
        <v>76</v>
      </c>
      <c r="S142" s="8">
        <v>0</v>
      </c>
      <c r="T142" s="8">
        <v>0</v>
      </c>
      <c r="U142" s="8">
        <v>0</v>
      </c>
      <c r="V142" s="8">
        <v>0</v>
      </c>
      <c r="W142" s="8">
        <v>0</v>
      </c>
      <c r="X142" s="8">
        <v>0</v>
      </c>
      <c r="Y142" s="8">
        <v>0</v>
      </c>
      <c r="Z142" s="8">
        <v>0</v>
      </c>
      <c r="AA142" s="8">
        <v>0</v>
      </c>
      <c r="AB142" s="8" t="s">
        <v>76</v>
      </c>
      <c r="AC142" s="18">
        <f>SUM(Tabell13[[#This Row],[Färdiga ST '[År 2025:']]:[Färdiga ST '[År 2032 (el. senare):']]])</f>
        <v>0</v>
      </c>
      <c r="AD142" s="8">
        <f>Tabell13[[#This Row],[Färdiga ST '[År 2025:']]]-(Tabell13[[#This Row],[&gt;68]]+Tabell13[[#This Row],[Förväntade kommande pensionsavgångar '[År 2025:']]])</f>
        <v>0</v>
      </c>
      <c r="AE142" s="8">
        <f>Tabell13[[#This Row],[Färdiga ST '[År 2026:']]]-Tabell13[[#This Row],[Förväntade kommande pensionsavgångar '[År 2026:']]]</f>
        <v>0</v>
      </c>
      <c r="AF142" s="8">
        <f>Tabell13[[#This Row],[Färdiga ST '[År 2027:']]]-Tabell13[[#This Row],[Förväntade kommande pensionsavgångar '[År 2027:']]]</f>
        <v>0</v>
      </c>
      <c r="AG142" s="8">
        <f>Tabell13[[#This Row],[Färdiga ST '[År 2028:']]]-Tabell13[[#This Row],[Förväntade kommande pensionsavgångar '[År 2028:']]]</f>
        <v>0</v>
      </c>
      <c r="AH142" s="8">
        <f>Tabell13[[#This Row],[Färdiga ST '[År 2029:']]]-Tabell13[[#This Row],[Förväntade kommande pensionsavgångar '[År 2029:']]]</f>
        <v>0</v>
      </c>
      <c r="AI142" s="8">
        <f>Tabell13[[#This Row],[Färdiga ST '[År 2030:']]]-Tabell13[[#This Row],[Förväntade kommande pensionsavgångar '[År 2030:']]]</f>
        <v>0</v>
      </c>
      <c r="AJ142" s="8">
        <f>Tabell13[[#This Row],[Färdiga ST '[År 2031:']]]-Tabell13[[#This Row],[Förväntade kommande pensionsavgångar '[År 2031:']]]</f>
        <v>0</v>
      </c>
      <c r="AK142" s="8">
        <f>Tabell13[[#This Row],[Färdiga ST '[År 2032 (el. senare):']]]-Tabell13[[#This Row],[Förväntade kommande pensionsavgångar '[År 2032:']]]</f>
        <v>0</v>
      </c>
      <c r="AL142" s="8">
        <f>SUM(Tabell13[[#This Row],[Netto färdiga ST minus pensioner 2025]:[Netto färdiga ST minus pensioner 2028]])</f>
        <v>0</v>
      </c>
      <c r="AM142" s="8">
        <f>SUM(Tabell13[[#This Row],[Netto färdiga ST minus pensioner 2025]:[Netto färdiga ST minus pensioner 2032]])</f>
        <v>0</v>
      </c>
    </row>
    <row r="143" spans="1:39" s="8" customFormat="1" x14ac:dyDescent="0.25">
      <c r="A143" s="8" t="s">
        <v>86</v>
      </c>
      <c r="B143" s="8" t="s">
        <v>76</v>
      </c>
      <c r="C143" s="8" t="s">
        <v>90</v>
      </c>
      <c r="D143" s="8" t="s">
        <v>11</v>
      </c>
      <c r="E143" s="17">
        <v>2</v>
      </c>
      <c r="F143" s="8">
        <v>2</v>
      </c>
      <c r="G143" s="8">
        <v>0</v>
      </c>
      <c r="H143" s="8">
        <v>0</v>
      </c>
      <c r="I143" s="8">
        <v>0</v>
      </c>
      <c r="J143" s="8">
        <v>0</v>
      </c>
      <c r="K143" s="8">
        <v>0</v>
      </c>
      <c r="L143" s="8">
        <v>1</v>
      </c>
      <c r="M143" s="8">
        <v>0</v>
      </c>
      <c r="N143" s="8">
        <v>0</v>
      </c>
      <c r="O143" s="8">
        <v>0</v>
      </c>
      <c r="P143" s="8">
        <v>0</v>
      </c>
      <c r="Q143" s="8">
        <v>0</v>
      </c>
      <c r="R143" s="8">
        <v>0</v>
      </c>
      <c r="S143" s="8">
        <v>0</v>
      </c>
      <c r="T143" s="8">
        <v>0</v>
      </c>
      <c r="U143" s="8">
        <v>0</v>
      </c>
      <c r="V143" s="8">
        <v>0</v>
      </c>
      <c r="W143" s="8">
        <v>0</v>
      </c>
      <c r="X143" s="8">
        <v>0</v>
      </c>
      <c r="Y143" s="8">
        <v>0</v>
      </c>
      <c r="Z143" s="8">
        <v>0</v>
      </c>
      <c r="AA143" s="8">
        <v>0</v>
      </c>
      <c r="AB143" s="8">
        <v>0</v>
      </c>
      <c r="AC143" s="18">
        <f>SUM(Tabell13[[#This Row],[Färdiga ST '[År 2025:']]:[Färdiga ST '[År 2032 (el. senare):']]])</f>
        <v>0</v>
      </c>
      <c r="AD143" s="8">
        <f>Tabell13[[#This Row],[Färdiga ST '[År 2025:']]]-(Tabell13[[#This Row],[&gt;68]]+Tabell13[[#This Row],[Förväntade kommande pensionsavgångar '[År 2025:']]])</f>
        <v>0</v>
      </c>
      <c r="AE143" s="8">
        <f>Tabell13[[#This Row],[Färdiga ST '[År 2026:']]]-Tabell13[[#This Row],[Förväntade kommande pensionsavgångar '[År 2026:']]]</f>
        <v>0</v>
      </c>
      <c r="AF143" s="8">
        <f>Tabell13[[#This Row],[Färdiga ST '[År 2027:']]]-Tabell13[[#This Row],[Förväntade kommande pensionsavgångar '[År 2027:']]]</f>
        <v>0</v>
      </c>
      <c r="AG143" s="8">
        <f>Tabell13[[#This Row],[Färdiga ST '[År 2028:']]]-Tabell13[[#This Row],[Förväntade kommande pensionsavgångar '[År 2028:']]]</f>
        <v>0</v>
      </c>
      <c r="AH143" s="8">
        <f>Tabell13[[#This Row],[Färdiga ST '[År 2029:']]]-Tabell13[[#This Row],[Förväntade kommande pensionsavgångar '[År 2029:']]]</f>
        <v>-1</v>
      </c>
      <c r="AI143" s="8">
        <f>Tabell13[[#This Row],[Färdiga ST '[År 2030:']]]-Tabell13[[#This Row],[Förväntade kommande pensionsavgångar '[År 2030:']]]</f>
        <v>0</v>
      </c>
      <c r="AJ143" s="8">
        <f>Tabell13[[#This Row],[Färdiga ST '[År 2031:']]]-Tabell13[[#This Row],[Förväntade kommande pensionsavgångar '[År 2031:']]]</f>
        <v>0</v>
      </c>
      <c r="AK143" s="8">
        <f>Tabell13[[#This Row],[Färdiga ST '[År 2032 (el. senare):']]]-Tabell13[[#This Row],[Förväntade kommande pensionsavgångar '[År 2032:']]]</f>
        <v>0</v>
      </c>
      <c r="AL143" s="8">
        <f>SUM(Tabell13[[#This Row],[Netto färdiga ST minus pensioner 2025]:[Netto färdiga ST minus pensioner 2028]])</f>
        <v>0</v>
      </c>
      <c r="AM143" s="8">
        <f>SUM(Tabell13[[#This Row],[Netto färdiga ST minus pensioner 2025]:[Netto färdiga ST minus pensioner 2032]])</f>
        <v>-1</v>
      </c>
    </row>
    <row r="144" spans="1:39" s="8" customFormat="1" x14ac:dyDescent="0.25">
      <c r="A144" s="8" t="s">
        <v>86</v>
      </c>
      <c r="B144" s="8" t="s">
        <v>76</v>
      </c>
      <c r="C144" s="8" t="s">
        <v>101</v>
      </c>
      <c r="D144" s="8" t="s">
        <v>11</v>
      </c>
      <c r="E144" s="17">
        <v>6</v>
      </c>
      <c r="F144" s="8">
        <v>3.75</v>
      </c>
      <c r="G144" s="8">
        <v>0</v>
      </c>
      <c r="H144" s="8">
        <v>0</v>
      </c>
      <c r="I144" s="8">
        <v>0</v>
      </c>
      <c r="J144" s="8">
        <v>0</v>
      </c>
      <c r="K144" s="8">
        <v>1</v>
      </c>
      <c r="L144" s="8">
        <v>1</v>
      </c>
      <c r="M144" s="8">
        <v>1</v>
      </c>
      <c r="N144" s="8">
        <v>1</v>
      </c>
      <c r="O144" s="8">
        <v>0</v>
      </c>
      <c r="P144" s="8">
        <v>0</v>
      </c>
      <c r="Q144" s="8" t="s">
        <v>76</v>
      </c>
      <c r="R144" s="8" t="s">
        <v>76</v>
      </c>
      <c r="S144" s="8">
        <v>0</v>
      </c>
      <c r="T144" s="8">
        <v>0</v>
      </c>
      <c r="U144" s="8">
        <v>0</v>
      </c>
      <c r="V144" s="8">
        <v>0</v>
      </c>
      <c r="W144" s="8">
        <v>0</v>
      </c>
      <c r="X144" s="8">
        <v>0</v>
      </c>
      <c r="Y144" s="8">
        <v>0</v>
      </c>
      <c r="Z144" s="8">
        <v>0</v>
      </c>
      <c r="AA144" s="8">
        <v>0</v>
      </c>
      <c r="AB144" s="8" t="s">
        <v>76</v>
      </c>
      <c r="AC144" s="18">
        <f>SUM(Tabell13[[#This Row],[Färdiga ST '[År 2025:']]:[Färdiga ST '[År 2032 (el. senare):']]])</f>
        <v>0</v>
      </c>
      <c r="AD144" s="8">
        <f>Tabell13[[#This Row],[Färdiga ST '[År 2025:']]]-(Tabell13[[#This Row],[&gt;68]]+Tabell13[[#This Row],[Förväntade kommande pensionsavgångar '[År 2025:']]])</f>
        <v>0</v>
      </c>
      <c r="AE144" s="8">
        <f>Tabell13[[#This Row],[Färdiga ST '[År 2026:']]]-Tabell13[[#This Row],[Förväntade kommande pensionsavgångar '[År 2026:']]]</f>
        <v>0</v>
      </c>
      <c r="AF144" s="8">
        <f>Tabell13[[#This Row],[Färdiga ST '[År 2027:']]]-Tabell13[[#This Row],[Förväntade kommande pensionsavgångar '[År 2027:']]]</f>
        <v>0</v>
      </c>
      <c r="AG144" s="8">
        <f>Tabell13[[#This Row],[Färdiga ST '[År 2028:']]]-Tabell13[[#This Row],[Förväntade kommande pensionsavgångar '[År 2028:']]]</f>
        <v>-1</v>
      </c>
      <c r="AH144" s="8">
        <f>Tabell13[[#This Row],[Färdiga ST '[År 2029:']]]-Tabell13[[#This Row],[Förväntade kommande pensionsavgångar '[År 2029:']]]</f>
        <v>-1</v>
      </c>
      <c r="AI144" s="8">
        <f>Tabell13[[#This Row],[Färdiga ST '[År 2030:']]]-Tabell13[[#This Row],[Förväntade kommande pensionsavgångar '[År 2030:']]]</f>
        <v>-1</v>
      </c>
      <c r="AJ144" s="8">
        <f>Tabell13[[#This Row],[Färdiga ST '[År 2031:']]]-Tabell13[[#This Row],[Förväntade kommande pensionsavgångar '[År 2031:']]]</f>
        <v>-1</v>
      </c>
      <c r="AK144" s="8">
        <f>Tabell13[[#This Row],[Färdiga ST '[År 2032 (el. senare):']]]-Tabell13[[#This Row],[Förväntade kommande pensionsavgångar '[År 2032:']]]</f>
        <v>0</v>
      </c>
      <c r="AL144" s="8">
        <f>SUM(Tabell13[[#This Row],[Netto färdiga ST minus pensioner 2025]:[Netto färdiga ST minus pensioner 2028]])</f>
        <v>-1</v>
      </c>
      <c r="AM144" s="8">
        <f>SUM(Tabell13[[#This Row],[Netto färdiga ST minus pensioner 2025]:[Netto färdiga ST minus pensioner 2032]])</f>
        <v>-4</v>
      </c>
    </row>
    <row r="145" spans="1:39" s="8" customFormat="1" x14ac:dyDescent="0.25">
      <c r="A145" s="8" t="s">
        <v>111</v>
      </c>
      <c r="C145" s="8" t="s">
        <v>191</v>
      </c>
      <c r="D145" s="8" t="s">
        <v>11</v>
      </c>
      <c r="E145" s="17">
        <v>1</v>
      </c>
      <c r="F145" s="8">
        <v>0.2</v>
      </c>
      <c r="G145" s="8">
        <v>0</v>
      </c>
      <c r="H145" s="8">
        <v>0</v>
      </c>
      <c r="I145" s="8">
        <v>0</v>
      </c>
      <c r="J145" s="8">
        <v>0</v>
      </c>
      <c r="K145" s="8">
        <v>0</v>
      </c>
      <c r="L145" s="8">
        <v>0</v>
      </c>
      <c r="M145" s="8">
        <v>0</v>
      </c>
      <c r="N145" s="8">
        <v>0</v>
      </c>
      <c r="O145" s="8">
        <v>0</v>
      </c>
      <c r="P145" s="8">
        <v>0</v>
      </c>
      <c r="Q145" s="8" t="s">
        <v>76</v>
      </c>
      <c r="R145" s="8" t="s">
        <v>76</v>
      </c>
      <c r="S145" s="8">
        <v>0</v>
      </c>
      <c r="T145" s="8">
        <v>0</v>
      </c>
      <c r="U145" s="8">
        <v>0</v>
      </c>
      <c r="V145" s="8">
        <v>0</v>
      </c>
      <c r="W145" s="8">
        <v>0</v>
      </c>
      <c r="X145" s="8">
        <v>0</v>
      </c>
      <c r="Y145" s="8">
        <v>0</v>
      </c>
      <c r="Z145" s="8">
        <v>0</v>
      </c>
      <c r="AA145" s="8">
        <v>0</v>
      </c>
      <c r="AB145" s="8">
        <v>0</v>
      </c>
      <c r="AC145" s="18">
        <f>SUM(Tabell13[[#This Row],[Färdiga ST '[År 2025:']]:[Färdiga ST '[År 2032 (el. senare):']]])</f>
        <v>0</v>
      </c>
      <c r="AD145" s="8">
        <f>Tabell13[[#This Row],[Färdiga ST '[År 2025:']]]-(Tabell13[[#This Row],[&gt;68]]+Tabell13[[#This Row],[Förväntade kommande pensionsavgångar '[År 2025:']]])</f>
        <v>0</v>
      </c>
      <c r="AE145" s="8">
        <f>Tabell13[[#This Row],[Färdiga ST '[År 2026:']]]-Tabell13[[#This Row],[Förväntade kommande pensionsavgångar '[År 2026:']]]</f>
        <v>0</v>
      </c>
      <c r="AF145" s="8">
        <f>Tabell13[[#This Row],[Färdiga ST '[År 2027:']]]-Tabell13[[#This Row],[Förväntade kommande pensionsavgångar '[År 2027:']]]</f>
        <v>0</v>
      </c>
      <c r="AG145" s="8">
        <f>Tabell13[[#This Row],[Färdiga ST '[År 2028:']]]-Tabell13[[#This Row],[Förväntade kommande pensionsavgångar '[År 2028:']]]</f>
        <v>0</v>
      </c>
      <c r="AH145" s="8">
        <f>Tabell13[[#This Row],[Färdiga ST '[År 2029:']]]-Tabell13[[#This Row],[Förväntade kommande pensionsavgångar '[År 2029:']]]</f>
        <v>0</v>
      </c>
      <c r="AI145" s="8">
        <f>Tabell13[[#This Row],[Färdiga ST '[År 2030:']]]-Tabell13[[#This Row],[Förväntade kommande pensionsavgångar '[År 2030:']]]</f>
        <v>0</v>
      </c>
      <c r="AJ145" s="8">
        <f>Tabell13[[#This Row],[Färdiga ST '[År 2031:']]]-Tabell13[[#This Row],[Förväntade kommande pensionsavgångar '[År 2031:']]]</f>
        <v>0</v>
      </c>
      <c r="AK145" s="8">
        <f>Tabell13[[#This Row],[Färdiga ST '[År 2032 (el. senare):']]]-Tabell13[[#This Row],[Förväntade kommande pensionsavgångar '[År 2032:']]]</f>
        <v>0</v>
      </c>
      <c r="AL145" s="8">
        <f>SUM(Tabell13[[#This Row],[Netto färdiga ST minus pensioner 2025]:[Netto färdiga ST minus pensioner 2028]])</f>
        <v>0</v>
      </c>
      <c r="AM145" s="8">
        <f>SUM(Tabell13[[#This Row],[Netto färdiga ST minus pensioner 2025]:[Netto färdiga ST minus pensioner 2032]])</f>
        <v>0</v>
      </c>
    </row>
    <row r="146" spans="1:39" s="8" customFormat="1" x14ac:dyDescent="0.25">
      <c r="A146" s="8" t="s">
        <v>96</v>
      </c>
      <c r="B146" s="8" t="s">
        <v>76</v>
      </c>
      <c r="C146" s="8" t="s">
        <v>125</v>
      </c>
      <c r="D146" s="8" t="s">
        <v>9</v>
      </c>
      <c r="E146" s="17">
        <v>1</v>
      </c>
      <c r="F146" s="8">
        <v>0.6</v>
      </c>
      <c r="G146" s="8">
        <v>0</v>
      </c>
      <c r="H146" s="8">
        <v>0</v>
      </c>
      <c r="I146" s="8">
        <v>0</v>
      </c>
      <c r="J146" s="8">
        <v>0</v>
      </c>
      <c r="K146" s="8">
        <v>1</v>
      </c>
      <c r="L146" s="8">
        <v>0</v>
      </c>
      <c r="M146" s="8">
        <v>0</v>
      </c>
      <c r="N146" s="8">
        <v>0</v>
      </c>
      <c r="O146" s="8">
        <v>0</v>
      </c>
      <c r="P146" s="8">
        <v>1</v>
      </c>
      <c r="Q146" s="8">
        <v>0</v>
      </c>
      <c r="R146" s="8">
        <v>0</v>
      </c>
      <c r="S146" s="8">
        <v>2</v>
      </c>
      <c r="T146" s="8">
        <v>0</v>
      </c>
      <c r="U146" s="8">
        <v>0</v>
      </c>
      <c r="V146" s="8">
        <v>2</v>
      </c>
      <c r="W146" s="8">
        <v>0</v>
      </c>
      <c r="X146" s="8">
        <v>0</v>
      </c>
      <c r="Y146" s="8">
        <v>0</v>
      </c>
      <c r="Z146" s="8">
        <v>0</v>
      </c>
      <c r="AA146" s="8">
        <v>0</v>
      </c>
      <c r="AB146" s="8">
        <v>0</v>
      </c>
      <c r="AC146" s="18">
        <f>SUM(Tabell13[[#This Row],[Färdiga ST '[År 2025:']]:[Färdiga ST '[År 2032 (el. senare):']]])</f>
        <v>2</v>
      </c>
      <c r="AD146" s="8">
        <f>Tabell13[[#This Row],[Färdiga ST '[År 2025:']]]-(Tabell13[[#This Row],[&gt;68]]+Tabell13[[#This Row],[Förväntade kommande pensionsavgångar '[År 2025:']]])</f>
        <v>0</v>
      </c>
      <c r="AE146" s="8">
        <f>Tabell13[[#This Row],[Färdiga ST '[År 2026:']]]-Tabell13[[#This Row],[Förväntade kommande pensionsavgångar '[År 2026:']]]</f>
        <v>0</v>
      </c>
      <c r="AF146" s="8">
        <f>Tabell13[[#This Row],[Färdiga ST '[År 2027:']]]-Tabell13[[#This Row],[Förväntade kommande pensionsavgångar '[År 2027:']]]</f>
        <v>2</v>
      </c>
      <c r="AG146" s="8">
        <f>Tabell13[[#This Row],[Färdiga ST '[År 2028:']]]-Tabell13[[#This Row],[Förväntade kommande pensionsavgångar '[År 2028:']]]</f>
        <v>-1</v>
      </c>
      <c r="AH146" s="8">
        <f>Tabell13[[#This Row],[Färdiga ST '[År 2029:']]]-Tabell13[[#This Row],[Förväntade kommande pensionsavgångar '[År 2029:']]]</f>
        <v>0</v>
      </c>
      <c r="AI146" s="8">
        <f>Tabell13[[#This Row],[Färdiga ST '[År 2030:']]]-Tabell13[[#This Row],[Förväntade kommande pensionsavgångar '[År 2030:']]]</f>
        <v>0</v>
      </c>
      <c r="AJ146" s="8">
        <f>Tabell13[[#This Row],[Färdiga ST '[År 2031:']]]-Tabell13[[#This Row],[Förväntade kommande pensionsavgångar '[År 2031:']]]</f>
        <v>0</v>
      </c>
      <c r="AK146" s="8">
        <f>Tabell13[[#This Row],[Färdiga ST '[År 2032 (el. senare):']]]-Tabell13[[#This Row],[Förväntade kommande pensionsavgångar '[År 2032:']]]</f>
        <v>0</v>
      </c>
      <c r="AL146" s="8">
        <f>SUM(Tabell13[[#This Row],[Netto färdiga ST minus pensioner 2025]:[Netto färdiga ST minus pensioner 2028]])</f>
        <v>1</v>
      </c>
      <c r="AM146" s="8">
        <f>SUM(Tabell13[[#This Row],[Netto färdiga ST minus pensioner 2025]:[Netto färdiga ST minus pensioner 2032]])</f>
        <v>1</v>
      </c>
    </row>
    <row r="147" spans="1:39" s="8" customFormat="1" x14ac:dyDescent="0.25">
      <c r="A147" s="8" t="s">
        <v>78</v>
      </c>
      <c r="B147" s="8" t="s">
        <v>76</v>
      </c>
      <c r="C147" s="8" t="s">
        <v>81</v>
      </c>
      <c r="D147" s="8" t="s">
        <v>5</v>
      </c>
      <c r="E147" s="17">
        <v>2</v>
      </c>
      <c r="F147" s="8">
        <v>2</v>
      </c>
      <c r="G147" s="8">
        <v>0</v>
      </c>
      <c r="H147" s="8">
        <v>0</v>
      </c>
      <c r="I147" s="8">
        <v>0</v>
      </c>
      <c r="J147" s="8">
        <v>0</v>
      </c>
      <c r="K147" s="8">
        <v>0</v>
      </c>
      <c r="L147" s="8">
        <v>0</v>
      </c>
      <c r="M147" s="8">
        <v>0</v>
      </c>
      <c r="N147" s="8">
        <v>0</v>
      </c>
      <c r="O147" s="8">
        <v>0</v>
      </c>
      <c r="P147" s="8">
        <v>2</v>
      </c>
      <c r="Q147" s="8">
        <v>0</v>
      </c>
      <c r="R147" s="8">
        <v>0</v>
      </c>
      <c r="S147" s="8">
        <v>0</v>
      </c>
      <c r="T147" s="8">
        <v>0</v>
      </c>
      <c r="U147" s="8">
        <v>0</v>
      </c>
      <c r="V147" s="8">
        <v>0</v>
      </c>
      <c r="W147" s="8">
        <v>0</v>
      </c>
      <c r="X147" s="8">
        <v>0</v>
      </c>
      <c r="Y147" s="8">
        <v>0</v>
      </c>
      <c r="Z147" s="8">
        <v>0</v>
      </c>
      <c r="AA147" s="8">
        <v>0</v>
      </c>
      <c r="AB147" s="8">
        <v>0</v>
      </c>
      <c r="AC147" s="18">
        <f>SUM(Tabell13[[#This Row],[Färdiga ST '[År 2025:']]:[Färdiga ST '[År 2032 (el. senare):']]])</f>
        <v>0</v>
      </c>
      <c r="AD147" s="8">
        <f>Tabell13[[#This Row],[Färdiga ST '[År 2025:']]]-(Tabell13[[#This Row],[&gt;68]]+Tabell13[[#This Row],[Förväntade kommande pensionsavgångar '[År 2025:']]])</f>
        <v>0</v>
      </c>
      <c r="AE147" s="8">
        <f>Tabell13[[#This Row],[Färdiga ST '[År 2026:']]]-Tabell13[[#This Row],[Förväntade kommande pensionsavgångar '[År 2026:']]]</f>
        <v>0</v>
      </c>
      <c r="AF147" s="8">
        <f>Tabell13[[#This Row],[Färdiga ST '[År 2027:']]]-Tabell13[[#This Row],[Förväntade kommande pensionsavgångar '[År 2027:']]]</f>
        <v>0</v>
      </c>
      <c r="AG147" s="8">
        <f>Tabell13[[#This Row],[Färdiga ST '[År 2028:']]]-Tabell13[[#This Row],[Förväntade kommande pensionsavgångar '[År 2028:']]]</f>
        <v>0</v>
      </c>
      <c r="AH147" s="8">
        <f>Tabell13[[#This Row],[Färdiga ST '[År 2029:']]]-Tabell13[[#This Row],[Förväntade kommande pensionsavgångar '[År 2029:']]]</f>
        <v>0</v>
      </c>
      <c r="AI147" s="8">
        <f>Tabell13[[#This Row],[Färdiga ST '[År 2030:']]]-Tabell13[[#This Row],[Förväntade kommande pensionsavgångar '[År 2030:']]]</f>
        <v>0</v>
      </c>
      <c r="AJ147" s="8">
        <f>Tabell13[[#This Row],[Färdiga ST '[År 2031:']]]-Tabell13[[#This Row],[Förväntade kommande pensionsavgångar '[År 2031:']]]</f>
        <v>0</v>
      </c>
      <c r="AK147" s="8">
        <f>Tabell13[[#This Row],[Färdiga ST '[År 2032 (el. senare):']]]-Tabell13[[#This Row],[Förväntade kommande pensionsavgångar '[År 2032:']]]</f>
        <v>0</v>
      </c>
      <c r="AL147" s="8">
        <f>SUM(Tabell13[[#This Row],[Netto färdiga ST minus pensioner 2025]:[Netto färdiga ST minus pensioner 2028]])</f>
        <v>0</v>
      </c>
      <c r="AM147" s="8">
        <f>SUM(Tabell13[[#This Row],[Netto färdiga ST minus pensioner 2025]:[Netto färdiga ST minus pensioner 2032]])</f>
        <v>0</v>
      </c>
    </row>
    <row r="148" spans="1:39" s="8" customFormat="1" x14ac:dyDescent="0.25">
      <c r="A148" s="8" t="s">
        <v>82</v>
      </c>
      <c r="B148" s="8" t="s">
        <v>76</v>
      </c>
      <c r="C148" s="8" t="s">
        <v>214</v>
      </c>
      <c r="D148" s="8" t="s">
        <v>12</v>
      </c>
      <c r="E148" s="8">
        <v>1</v>
      </c>
      <c r="F148" s="8">
        <v>1</v>
      </c>
      <c r="G148" s="8">
        <v>0</v>
      </c>
      <c r="H148" s="8">
        <v>0</v>
      </c>
      <c r="I148" s="8">
        <v>0</v>
      </c>
      <c r="J148" s="8">
        <v>0</v>
      </c>
      <c r="K148" s="8">
        <v>0</v>
      </c>
      <c r="L148" s="8">
        <v>0</v>
      </c>
      <c r="M148" s="8">
        <v>0</v>
      </c>
      <c r="N148" s="8">
        <v>0</v>
      </c>
      <c r="O148" s="8">
        <v>0</v>
      </c>
      <c r="P148" s="8">
        <v>0</v>
      </c>
      <c r="Q148" s="8">
        <v>0</v>
      </c>
      <c r="R148" s="8">
        <v>0</v>
      </c>
      <c r="S148" s="8">
        <v>1</v>
      </c>
      <c r="T148" s="8">
        <v>0</v>
      </c>
      <c r="U148" s="8">
        <v>0</v>
      </c>
      <c r="V148" s="8">
        <v>0</v>
      </c>
      <c r="W148" s="8">
        <v>1</v>
      </c>
      <c r="X148" s="8">
        <v>0</v>
      </c>
      <c r="Y148" s="8">
        <v>0</v>
      </c>
      <c r="Z148" s="8">
        <v>0</v>
      </c>
      <c r="AA148" s="8">
        <v>0</v>
      </c>
      <c r="AB148" s="8">
        <v>0</v>
      </c>
      <c r="AC148" s="18">
        <f>SUM(Tabell13[[#This Row],[Färdiga ST '[År 2025:']]:[Färdiga ST '[År 2032 (el. senare):']]])</f>
        <v>1</v>
      </c>
      <c r="AD148" s="8">
        <f>Tabell13[[#This Row],[Färdiga ST '[År 2025:']]]-(Tabell13[[#This Row],[&gt;68]]+Tabell13[[#This Row],[Förväntade kommande pensionsavgångar '[År 2025:']]])</f>
        <v>0</v>
      </c>
      <c r="AE148" s="8">
        <f>Tabell13[[#This Row],[Färdiga ST '[År 2026:']]]-Tabell13[[#This Row],[Förväntade kommande pensionsavgångar '[År 2026:']]]</f>
        <v>0</v>
      </c>
      <c r="AF148" s="8">
        <f>Tabell13[[#This Row],[Färdiga ST '[År 2027:']]]-Tabell13[[#This Row],[Förväntade kommande pensionsavgångar '[År 2027:']]]</f>
        <v>0</v>
      </c>
      <c r="AG148" s="8">
        <f>Tabell13[[#This Row],[Färdiga ST '[År 2028:']]]-Tabell13[[#This Row],[Förväntade kommande pensionsavgångar '[År 2028:']]]</f>
        <v>1</v>
      </c>
      <c r="AH148" s="8">
        <f>Tabell13[[#This Row],[Färdiga ST '[År 2029:']]]-Tabell13[[#This Row],[Förväntade kommande pensionsavgångar '[År 2029:']]]</f>
        <v>0</v>
      </c>
      <c r="AI148" s="8">
        <f>Tabell13[[#This Row],[Färdiga ST '[År 2030:']]]-Tabell13[[#This Row],[Förväntade kommande pensionsavgångar '[År 2030:']]]</f>
        <v>0</v>
      </c>
      <c r="AJ148" s="8">
        <f>Tabell13[[#This Row],[Färdiga ST '[År 2031:']]]-Tabell13[[#This Row],[Förväntade kommande pensionsavgångar '[År 2031:']]]</f>
        <v>0</v>
      </c>
      <c r="AK148" s="8">
        <f>Tabell13[[#This Row],[Färdiga ST '[År 2032 (el. senare):']]]-Tabell13[[#This Row],[Förväntade kommande pensionsavgångar '[År 2032:']]]</f>
        <v>0</v>
      </c>
      <c r="AL148" s="8">
        <f>SUM(Tabell13[[#This Row],[Netto färdiga ST minus pensioner 2025]:[Netto färdiga ST minus pensioner 2028]])</f>
        <v>1</v>
      </c>
      <c r="AM148" s="8">
        <f>SUM(Tabell13[[#This Row],[Netto färdiga ST minus pensioner 2025]:[Netto färdiga ST minus pensioner 2032]])</f>
        <v>1</v>
      </c>
    </row>
    <row r="149" spans="1:39" s="8" customFormat="1" x14ac:dyDescent="0.25">
      <c r="A149" s="8" t="s">
        <v>86</v>
      </c>
      <c r="B149" s="8" t="s">
        <v>76</v>
      </c>
      <c r="C149" s="8" t="s">
        <v>192</v>
      </c>
      <c r="D149" s="8" t="s">
        <v>4</v>
      </c>
      <c r="E149" s="17">
        <v>6</v>
      </c>
      <c r="F149" s="8">
        <v>4.9000000000000004</v>
      </c>
      <c r="G149" s="8">
        <v>0</v>
      </c>
      <c r="H149" s="8">
        <v>0</v>
      </c>
      <c r="I149" s="8">
        <v>0</v>
      </c>
      <c r="J149" s="8">
        <v>0</v>
      </c>
      <c r="K149" s="8">
        <v>0</v>
      </c>
      <c r="L149" s="8">
        <v>0</v>
      </c>
      <c r="M149" s="8">
        <v>0</v>
      </c>
      <c r="N149" s="8">
        <v>0</v>
      </c>
      <c r="O149" s="8">
        <v>0</v>
      </c>
      <c r="P149" s="8">
        <v>0</v>
      </c>
      <c r="Q149" s="8">
        <v>1</v>
      </c>
      <c r="R149" s="8">
        <v>1</v>
      </c>
      <c r="S149" s="8">
        <v>3</v>
      </c>
      <c r="T149" s="8">
        <v>0</v>
      </c>
      <c r="U149" s="8">
        <v>0</v>
      </c>
      <c r="V149" s="8">
        <v>0</v>
      </c>
      <c r="W149" s="8">
        <v>1</v>
      </c>
      <c r="X149" s="8">
        <v>2</v>
      </c>
      <c r="Y149" s="8">
        <v>0</v>
      </c>
      <c r="Z149" s="8">
        <v>0</v>
      </c>
      <c r="AA149" s="8">
        <v>0</v>
      </c>
      <c r="AB149" s="8" t="s">
        <v>76</v>
      </c>
      <c r="AC149" s="18">
        <f>SUM(Tabell13[[#This Row],[Färdiga ST '[År 2025:']]:[Färdiga ST '[År 2032 (el. senare):']]])</f>
        <v>3</v>
      </c>
      <c r="AD149" s="8">
        <f>Tabell13[[#This Row],[Färdiga ST '[År 2025:']]]-(Tabell13[[#This Row],[&gt;68]]+Tabell13[[#This Row],[Förväntade kommande pensionsavgångar '[År 2025:']]])</f>
        <v>0</v>
      </c>
      <c r="AE149" s="8">
        <f>Tabell13[[#This Row],[Färdiga ST '[År 2026:']]]-Tabell13[[#This Row],[Förväntade kommande pensionsavgångar '[År 2026:']]]</f>
        <v>0</v>
      </c>
      <c r="AF149" s="8">
        <f>Tabell13[[#This Row],[Färdiga ST '[År 2027:']]]-Tabell13[[#This Row],[Förväntade kommande pensionsavgångar '[År 2027:']]]</f>
        <v>0</v>
      </c>
      <c r="AG149" s="8">
        <f>Tabell13[[#This Row],[Färdiga ST '[År 2028:']]]-Tabell13[[#This Row],[Förväntade kommande pensionsavgångar '[År 2028:']]]</f>
        <v>1</v>
      </c>
      <c r="AH149" s="8">
        <f>Tabell13[[#This Row],[Färdiga ST '[År 2029:']]]-Tabell13[[#This Row],[Förväntade kommande pensionsavgångar '[År 2029:']]]</f>
        <v>2</v>
      </c>
      <c r="AI149" s="8">
        <f>Tabell13[[#This Row],[Färdiga ST '[År 2030:']]]-Tabell13[[#This Row],[Förväntade kommande pensionsavgångar '[År 2030:']]]</f>
        <v>0</v>
      </c>
      <c r="AJ149" s="8">
        <f>Tabell13[[#This Row],[Färdiga ST '[År 2031:']]]-Tabell13[[#This Row],[Förväntade kommande pensionsavgångar '[År 2031:']]]</f>
        <v>0</v>
      </c>
      <c r="AK149" s="8">
        <f>Tabell13[[#This Row],[Färdiga ST '[År 2032 (el. senare):']]]-Tabell13[[#This Row],[Förväntade kommande pensionsavgångar '[År 2032:']]]</f>
        <v>0</v>
      </c>
      <c r="AL149" s="8">
        <f>SUM(Tabell13[[#This Row],[Netto färdiga ST minus pensioner 2025]:[Netto färdiga ST minus pensioner 2028]])</f>
        <v>1</v>
      </c>
      <c r="AM149" s="8">
        <f>SUM(Tabell13[[#This Row],[Netto färdiga ST minus pensioner 2025]:[Netto färdiga ST minus pensioner 2032]])</f>
        <v>3</v>
      </c>
    </row>
    <row r="150" spans="1:39" s="8" customFormat="1" x14ac:dyDescent="0.25">
      <c r="A150" s="8" t="s">
        <v>123</v>
      </c>
      <c r="B150" s="8" t="s">
        <v>76</v>
      </c>
      <c r="C150" s="8" t="s">
        <v>79</v>
      </c>
      <c r="D150" s="8" t="s">
        <v>4</v>
      </c>
      <c r="E150" s="17">
        <v>2</v>
      </c>
      <c r="F150" s="8">
        <v>0.4</v>
      </c>
      <c r="G150" s="8">
        <v>0</v>
      </c>
      <c r="H150" s="8">
        <v>0</v>
      </c>
      <c r="I150" s="8">
        <v>0</v>
      </c>
      <c r="J150" s="8">
        <v>0</v>
      </c>
      <c r="K150" s="8">
        <v>0</v>
      </c>
      <c r="L150" s="8">
        <v>0</v>
      </c>
      <c r="M150" s="8">
        <v>0</v>
      </c>
      <c r="N150" s="8">
        <v>0</v>
      </c>
      <c r="O150" s="8">
        <v>0</v>
      </c>
      <c r="P150" s="8">
        <v>0</v>
      </c>
      <c r="Q150" s="8">
        <v>1</v>
      </c>
      <c r="R150" s="8">
        <v>0.8</v>
      </c>
      <c r="S150" s="8">
        <v>1</v>
      </c>
      <c r="T150" s="8">
        <v>0</v>
      </c>
      <c r="U150" s="8">
        <v>0</v>
      </c>
      <c r="V150" s="8">
        <v>1</v>
      </c>
      <c r="W150" s="8">
        <v>0</v>
      </c>
      <c r="X150" s="8">
        <v>0</v>
      </c>
      <c r="Y150" s="8">
        <v>0</v>
      </c>
      <c r="Z150" s="8">
        <v>0</v>
      </c>
      <c r="AA150" s="8">
        <v>0</v>
      </c>
      <c r="AB150" s="8">
        <v>0</v>
      </c>
      <c r="AC150" s="18">
        <f>SUM(Tabell13[[#This Row],[Färdiga ST '[År 2025:']]:[Färdiga ST '[År 2032 (el. senare):']]])</f>
        <v>1</v>
      </c>
      <c r="AD150" s="8">
        <f>Tabell13[[#This Row],[Färdiga ST '[År 2025:']]]-(Tabell13[[#This Row],[&gt;68]]+Tabell13[[#This Row],[Förväntade kommande pensionsavgångar '[År 2025:']]])</f>
        <v>0</v>
      </c>
      <c r="AE150" s="8">
        <f>Tabell13[[#This Row],[Färdiga ST '[År 2026:']]]-Tabell13[[#This Row],[Förväntade kommande pensionsavgångar '[År 2026:']]]</f>
        <v>0</v>
      </c>
      <c r="AF150" s="8">
        <f>Tabell13[[#This Row],[Färdiga ST '[År 2027:']]]-Tabell13[[#This Row],[Förväntade kommande pensionsavgångar '[År 2027:']]]</f>
        <v>1</v>
      </c>
      <c r="AG150" s="8">
        <f>Tabell13[[#This Row],[Färdiga ST '[År 2028:']]]-Tabell13[[#This Row],[Förväntade kommande pensionsavgångar '[År 2028:']]]</f>
        <v>0</v>
      </c>
      <c r="AH150" s="8">
        <f>Tabell13[[#This Row],[Färdiga ST '[År 2029:']]]-Tabell13[[#This Row],[Förväntade kommande pensionsavgångar '[År 2029:']]]</f>
        <v>0</v>
      </c>
      <c r="AI150" s="8">
        <f>Tabell13[[#This Row],[Färdiga ST '[År 2030:']]]-Tabell13[[#This Row],[Förväntade kommande pensionsavgångar '[År 2030:']]]</f>
        <v>0</v>
      </c>
      <c r="AJ150" s="8">
        <f>Tabell13[[#This Row],[Färdiga ST '[År 2031:']]]-Tabell13[[#This Row],[Förväntade kommande pensionsavgångar '[År 2031:']]]</f>
        <v>0</v>
      </c>
      <c r="AK150" s="8">
        <f>Tabell13[[#This Row],[Färdiga ST '[År 2032 (el. senare):']]]-Tabell13[[#This Row],[Förväntade kommande pensionsavgångar '[År 2032:']]]</f>
        <v>0</v>
      </c>
      <c r="AL150" s="8">
        <f>SUM(Tabell13[[#This Row],[Netto färdiga ST minus pensioner 2025]:[Netto färdiga ST minus pensioner 2028]])</f>
        <v>1</v>
      </c>
      <c r="AM150" s="8">
        <f>SUM(Tabell13[[#This Row],[Netto färdiga ST minus pensioner 2025]:[Netto färdiga ST minus pensioner 2032]])</f>
        <v>1</v>
      </c>
    </row>
    <row r="151" spans="1:39" s="8" customFormat="1" x14ac:dyDescent="0.25">
      <c r="A151" s="8" t="s">
        <v>111</v>
      </c>
      <c r="C151" s="8" t="s">
        <v>190</v>
      </c>
      <c r="D151" s="8" t="s">
        <v>55</v>
      </c>
      <c r="E151" s="17">
        <v>0</v>
      </c>
      <c r="F151" s="8">
        <v>0.1</v>
      </c>
      <c r="G151" s="8">
        <v>0</v>
      </c>
      <c r="H151" s="8">
        <v>0</v>
      </c>
      <c r="I151" s="8">
        <v>0</v>
      </c>
      <c r="J151" s="8">
        <v>0</v>
      </c>
      <c r="K151" s="8">
        <v>0</v>
      </c>
      <c r="L151" s="8">
        <v>0</v>
      </c>
      <c r="M151" s="8">
        <v>0</v>
      </c>
      <c r="N151" s="8">
        <v>0</v>
      </c>
      <c r="O151" s="8">
        <v>0</v>
      </c>
      <c r="P151" s="8">
        <v>0</v>
      </c>
      <c r="Q151" s="8">
        <v>0</v>
      </c>
      <c r="R151" s="8">
        <v>0</v>
      </c>
      <c r="S151" s="8">
        <v>0</v>
      </c>
      <c r="T151" s="8">
        <v>0</v>
      </c>
      <c r="U151" s="8">
        <v>0</v>
      </c>
      <c r="V151" s="8">
        <v>0</v>
      </c>
      <c r="W151" s="8">
        <v>0</v>
      </c>
      <c r="X151" s="8">
        <v>0</v>
      </c>
      <c r="Y151" s="8">
        <v>0</v>
      </c>
      <c r="Z151" s="8">
        <v>0</v>
      </c>
      <c r="AA151" s="8">
        <v>0</v>
      </c>
      <c r="AB151" s="8">
        <v>0</v>
      </c>
      <c r="AC151" s="18">
        <f>SUM(Tabell13[[#This Row],[Färdiga ST '[År 2025:']]:[Färdiga ST '[År 2032 (el. senare):']]])</f>
        <v>0</v>
      </c>
      <c r="AD151" s="8">
        <f>Tabell13[[#This Row],[Färdiga ST '[År 2025:']]]-(Tabell13[[#This Row],[&gt;68]]+Tabell13[[#This Row],[Förväntade kommande pensionsavgångar '[År 2025:']]])</f>
        <v>0</v>
      </c>
      <c r="AE151" s="8">
        <f>Tabell13[[#This Row],[Färdiga ST '[År 2026:']]]-Tabell13[[#This Row],[Förväntade kommande pensionsavgångar '[År 2026:']]]</f>
        <v>0</v>
      </c>
      <c r="AF151" s="8">
        <f>Tabell13[[#This Row],[Färdiga ST '[År 2027:']]]-Tabell13[[#This Row],[Förväntade kommande pensionsavgångar '[År 2027:']]]</f>
        <v>0</v>
      </c>
      <c r="AG151" s="8">
        <f>Tabell13[[#This Row],[Färdiga ST '[År 2028:']]]-Tabell13[[#This Row],[Förväntade kommande pensionsavgångar '[År 2028:']]]</f>
        <v>0</v>
      </c>
      <c r="AH151" s="8">
        <f>Tabell13[[#This Row],[Färdiga ST '[År 2029:']]]-Tabell13[[#This Row],[Förväntade kommande pensionsavgångar '[År 2029:']]]</f>
        <v>0</v>
      </c>
      <c r="AI151" s="8">
        <f>Tabell13[[#This Row],[Färdiga ST '[År 2030:']]]-Tabell13[[#This Row],[Förväntade kommande pensionsavgångar '[År 2030:']]]</f>
        <v>0</v>
      </c>
      <c r="AJ151" s="8">
        <f>Tabell13[[#This Row],[Färdiga ST '[År 2031:']]]-Tabell13[[#This Row],[Förväntade kommande pensionsavgångar '[År 2031:']]]</f>
        <v>0</v>
      </c>
      <c r="AK151" s="8">
        <f>Tabell13[[#This Row],[Färdiga ST '[År 2032 (el. senare):']]]-Tabell13[[#This Row],[Förväntade kommande pensionsavgångar '[År 2032:']]]</f>
        <v>0</v>
      </c>
      <c r="AL151" s="8">
        <f>SUM(Tabell13[[#This Row],[Netto färdiga ST minus pensioner 2025]:[Netto färdiga ST minus pensioner 2028]])</f>
        <v>0</v>
      </c>
      <c r="AM151" s="8">
        <f>SUM(Tabell13[[#This Row],[Netto färdiga ST minus pensioner 2025]:[Netto färdiga ST minus pensioner 2032]])</f>
        <v>0</v>
      </c>
    </row>
    <row r="152" spans="1:39" s="8" customFormat="1" x14ac:dyDescent="0.25">
      <c r="A152" s="8" t="s">
        <v>86</v>
      </c>
      <c r="B152" s="8" t="s">
        <v>76</v>
      </c>
      <c r="C152" s="8" t="s">
        <v>193</v>
      </c>
      <c r="D152" s="8" t="s">
        <v>52</v>
      </c>
      <c r="E152" s="17">
        <v>0</v>
      </c>
      <c r="F152" s="8">
        <v>0</v>
      </c>
      <c r="G152" s="8">
        <v>0</v>
      </c>
      <c r="H152" s="8">
        <v>0</v>
      </c>
      <c r="I152" s="8">
        <v>0</v>
      </c>
      <c r="J152" s="8">
        <v>0</v>
      </c>
      <c r="K152" s="8">
        <v>0</v>
      </c>
      <c r="L152" s="8">
        <v>0</v>
      </c>
      <c r="M152" s="8">
        <v>0</v>
      </c>
      <c r="N152" s="8">
        <v>0</v>
      </c>
      <c r="O152" s="8">
        <v>0</v>
      </c>
      <c r="P152" s="8">
        <v>0</v>
      </c>
      <c r="Q152" s="8" t="s">
        <v>76</v>
      </c>
      <c r="R152" s="8" t="s">
        <v>76</v>
      </c>
      <c r="S152" s="8">
        <v>2</v>
      </c>
      <c r="T152" s="8">
        <v>2</v>
      </c>
      <c r="U152" s="8">
        <v>0</v>
      </c>
      <c r="V152" s="8">
        <v>0</v>
      </c>
      <c r="W152" s="8">
        <v>0</v>
      </c>
      <c r="X152" s="8">
        <v>0</v>
      </c>
      <c r="Y152" s="8">
        <v>0</v>
      </c>
      <c r="Z152" s="8">
        <v>0</v>
      </c>
      <c r="AA152" s="8">
        <v>0</v>
      </c>
      <c r="AB152" s="8" t="s">
        <v>76</v>
      </c>
      <c r="AC152" s="18">
        <f>SUM(Tabell13[[#This Row],[Färdiga ST '[År 2025:']]:[Färdiga ST '[År 2032 (el. senare):']]])</f>
        <v>2</v>
      </c>
      <c r="AD152" s="8">
        <f>Tabell13[[#This Row],[Färdiga ST '[År 2025:']]]-(Tabell13[[#This Row],[&gt;68]]+Tabell13[[#This Row],[Förväntade kommande pensionsavgångar '[År 2025:']]])</f>
        <v>2</v>
      </c>
      <c r="AE152" s="8">
        <f>Tabell13[[#This Row],[Färdiga ST '[År 2026:']]]-Tabell13[[#This Row],[Förväntade kommande pensionsavgångar '[År 2026:']]]</f>
        <v>0</v>
      </c>
      <c r="AF152" s="8">
        <f>Tabell13[[#This Row],[Färdiga ST '[År 2027:']]]-Tabell13[[#This Row],[Förväntade kommande pensionsavgångar '[År 2027:']]]</f>
        <v>0</v>
      </c>
      <c r="AG152" s="8">
        <f>Tabell13[[#This Row],[Färdiga ST '[År 2028:']]]-Tabell13[[#This Row],[Förväntade kommande pensionsavgångar '[År 2028:']]]</f>
        <v>0</v>
      </c>
      <c r="AH152" s="8">
        <f>Tabell13[[#This Row],[Färdiga ST '[År 2029:']]]-Tabell13[[#This Row],[Förväntade kommande pensionsavgångar '[År 2029:']]]</f>
        <v>0</v>
      </c>
      <c r="AI152" s="8">
        <f>Tabell13[[#This Row],[Färdiga ST '[År 2030:']]]-Tabell13[[#This Row],[Förväntade kommande pensionsavgångar '[År 2030:']]]</f>
        <v>0</v>
      </c>
      <c r="AJ152" s="8">
        <f>Tabell13[[#This Row],[Färdiga ST '[År 2031:']]]-Tabell13[[#This Row],[Förväntade kommande pensionsavgångar '[År 2031:']]]</f>
        <v>0</v>
      </c>
      <c r="AK152" s="8">
        <f>Tabell13[[#This Row],[Färdiga ST '[År 2032 (el. senare):']]]-Tabell13[[#This Row],[Förväntade kommande pensionsavgångar '[År 2032:']]]</f>
        <v>0</v>
      </c>
      <c r="AL152" s="8">
        <f>SUM(Tabell13[[#This Row],[Netto färdiga ST minus pensioner 2025]:[Netto färdiga ST minus pensioner 2028]])</f>
        <v>2</v>
      </c>
      <c r="AM152" s="8">
        <f>SUM(Tabell13[[#This Row],[Netto färdiga ST minus pensioner 2025]:[Netto färdiga ST minus pensioner 2032]])</f>
        <v>2</v>
      </c>
    </row>
    <row r="153" spans="1:39" s="8" customFormat="1" x14ac:dyDescent="0.25">
      <c r="A153" s="8" t="s">
        <v>111</v>
      </c>
      <c r="C153" s="8" t="s">
        <v>131</v>
      </c>
      <c r="D153" s="8" t="s">
        <v>48</v>
      </c>
      <c r="E153" s="17">
        <v>1</v>
      </c>
      <c r="F153" s="8">
        <v>0.8</v>
      </c>
      <c r="G153" s="8">
        <v>0</v>
      </c>
      <c r="H153" s="8">
        <v>0</v>
      </c>
      <c r="I153" s="8">
        <v>0</v>
      </c>
      <c r="J153" s="8">
        <v>0</v>
      </c>
      <c r="K153" s="8">
        <v>0</v>
      </c>
      <c r="L153" s="8">
        <v>0</v>
      </c>
      <c r="M153" s="8">
        <v>0</v>
      </c>
      <c r="N153" s="8">
        <v>0</v>
      </c>
      <c r="O153" s="8">
        <v>0</v>
      </c>
      <c r="P153" s="8">
        <v>0</v>
      </c>
      <c r="Q153" s="8">
        <v>0</v>
      </c>
      <c r="R153" s="8">
        <v>0</v>
      </c>
      <c r="S153" s="8">
        <v>0</v>
      </c>
      <c r="T153" s="8">
        <v>0</v>
      </c>
      <c r="U153" s="8">
        <v>0</v>
      </c>
      <c r="V153" s="8">
        <v>0</v>
      </c>
      <c r="W153" s="8">
        <v>0</v>
      </c>
      <c r="X153" s="8">
        <v>0</v>
      </c>
      <c r="Y153" s="8">
        <v>0</v>
      </c>
      <c r="Z153" s="8">
        <v>0</v>
      </c>
      <c r="AA153" s="8">
        <v>0</v>
      </c>
      <c r="AB153" s="8">
        <v>0</v>
      </c>
      <c r="AC153" s="18">
        <f>SUM(Tabell13[[#This Row],[Färdiga ST '[År 2025:']]:[Färdiga ST '[År 2032 (el. senare):']]])</f>
        <v>0</v>
      </c>
      <c r="AD153" s="8">
        <f>Tabell13[[#This Row],[Färdiga ST '[År 2025:']]]-(Tabell13[[#This Row],[&gt;68]]+Tabell13[[#This Row],[Förväntade kommande pensionsavgångar '[År 2025:']]])</f>
        <v>0</v>
      </c>
      <c r="AE153" s="8">
        <f>Tabell13[[#This Row],[Färdiga ST '[År 2026:']]]-Tabell13[[#This Row],[Förväntade kommande pensionsavgångar '[År 2026:']]]</f>
        <v>0</v>
      </c>
      <c r="AF153" s="8">
        <f>Tabell13[[#This Row],[Färdiga ST '[År 2027:']]]-Tabell13[[#This Row],[Förväntade kommande pensionsavgångar '[År 2027:']]]</f>
        <v>0</v>
      </c>
      <c r="AG153" s="8">
        <f>Tabell13[[#This Row],[Färdiga ST '[År 2028:']]]-Tabell13[[#This Row],[Förväntade kommande pensionsavgångar '[År 2028:']]]</f>
        <v>0</v>
      </c>
      <c r="AH153" s="8">
        <f>Tabell13[[#This Row],[Färdiga ST '[År 2029:']]]-Tabell13[[#This Row],[Förväntade kommande pensionsavgångar '[År 2029:']]]</f>
        <v>0</v>
      </c>
      <c r="AI153" s="8">
        <f>Tabell13[[#This Row],[Färdiga ST '[År 2030:']]]-Tabell13[[#This Row],[Förväntade kommande pensionsavgångar '[År 2030:']]]</f>
        <v>0</v>
      </c>
      <c r="AJ153" s="8">
        <f>Tabell13[[#This Row],[Färdiga ST '[År 2031:']]]-Tabell13[[#This Row],[Förväntade kommande pensionsavgångar '[År 2031:']]]</f>
        <v>0</v>
      </c>
      <c r="AK153" s="8">
        <f>Tabell13[[#This Row],[Färdiga ST '[År 2032 (el. senare):']]]-Tabell13[[#This Row],[Förväntade kommande pensionsavgångar '[År 2032:']]]</f>
        <v>0</v>
      </c>
      <c r="AL153" s="8">
        <f>SUM(Tabell13[[#This Row],[Netto färdiga ST minus pensioner 2025]:[Netto färdiga ST minus pensioner 2028]])</f>
        <v>0</v>
      </c>
      <c r="AM153" s="8">
        <f>SUM(Tabell13[[#This Row],[Netto färdiga ST minus pensioner 2025]:[Netto färdiga ST minus pensioner 2032]])</f>
        <v>0</v>
      </c>
    </row>
    <row r="154" spans="1:39" s="8" customFormat="1" x14ac:dyDescent="0.25">
      <c r="A154" s="8" t="s">
        <v>75</v>
      </c>
      <c r="B154" s="8" t="s">
        <v>76</v>
      </c>
      <c r="C154" s="8" t="s">
        <v>16</v>
      </c>
      <c r="D154" s="8" t="s">
        <v>46</v>
      </c>
      <c r="E154" s="17">
        <v>1</v>
      </c>
      <c r="F154" s="8">
        <v>0.2</v>
      </c>
      <c r="G154" s="8">
        <v>0</v>
      </c>
      <c r="H154" s="8">
        <v>0</v>
      </c>
      <c r="I154" s="8">
        <v>0</v>
      </c>
      <c r="J154" s="8">
        <v>1</v>
      </c>
      <c r="K154" s="8">
        <v>0</v>
      </c>
      <c r="L154" s="8">
        <v>0</v>
      </c>
      <c r="M154" s="8">
        <v>0</v>
      </c>
      <c r="N154" s="8">
        <v>0</v>
      </c>
      <c r="O154" s="8">
        <v>0</v>
      </c>
      <c r="P154" s="8">
        <v>0</v>
      </c>
      <c r="Q154" s="8">
        <v>0</v>
      </c>
      <c r="R154" s="8">
        <v>0</v>
      </c>
      <c r="S154" s="8">
        <v>0</v>
      </c>
      <c r="T154" s="8">
        <v>0</v>
      </c>
      <c r="U154" s="8">
        <v>0</v>
      </c>
      <c r="V154" s="8">
        <v>0</v>
      </c>
      <c r="W154" s="8">
        <v>0</v>
      </c>
      <c r="X154" s="8">
        <v>0</v>
      </c>
      <c r="Y154" s="8">
        <v>0</v>
      </c>
      <c r="Z154" s="8">
        <v>0</v>
      </c>
      <c r="AA154" s="8">
        <v>0</v>
      </c>
      <c r="AB154" s="8">
        <v>0</v>
      </c>
      <c r="AC154" s="18">
        <f>SUM(Tabell13[[#This Row],[Färdiga ST '[År 2025:']]:[Färdiga ST '[År 2032 (el. senare):']]])</f>
        <v>0</v>
      </c>
      <c r="AD154" s="8">
        <f>Tabell13[[#This Row],[Färdiga ST '[År 2025:']]]-(Tabell13[[#This Row],[&gt;68]]+Tabell13[[#This Row],[Förväntade kommande pensionsavgångar '[År 2025:']]])</f>
        <v>0</v>
      </c>
      <c r="AE154" s="8">
        <f>Tabell13[[#This Row],[Färdiga ST '[År 2026:']]]-Tabell13[[#This Row],[Förväntade kommande pensionsavgångar '[År 2026:']]]</f>
        <v>0</v>
      </c>
      <c r="AF154" s="8">
        <f>Tabell13[[#This Row],[Färdiga ST '[År 2027:']]]-Tabell13[[#This Row],[Förväntade kommande pensionsavgångar '[År 2027:']]]</f>
        <v>-1</v>
      </c>
      <c r="AG154" s="8">
        <f>Tabell13[[#This Row],[Färdiga ST '[År 2028:']]]-Tabell13[[#This Row],[Förväntade kommande pensionsavgångar '[År 2028:']]]</f>
        <v>0</v>
      </c>
      <c r="AH154" s="8">
        <f>Tabell13[[#This Row],[Färdiga ST '[År 2029:']]]-Tabell13[[#This Row],[Förväntade kommande pensionsavgångar '[År 2029:']]]</f>
        <v>0</v>
      </c>
      <c r="AI154" s="8">
        <f>Tabell13[[#This Row],[Färdiga ST '[År 2030:']]]-Tabell13[[#This Row],[Förväntade kommande pensionsavgångar '[År 2030:']]]</f>
        <v>0</v>
      </c>
      <c r="AJ154" s="8">
        <f>Tabell13[[#This Row],[Färdiga ST '[År 2031:']]]-Tabell13[[#This Row],[Förväntade kommande pensionsavgångar '[År 2031:']]]</f>
        <v>0</v>
      </c>
      <c r="AK154" s="8">
        <f>Tabell13[[#This Row],[Färdiga ST '[År 2032 (el. senare):']]]-Tabell13[[#This Row],[Förväntade kommande pensionsavgångar '[År 2032:']]]</f>
        <v>0</v>
      </c>
      <c r="AL154" s="8">
        <f>SUM(Tabell13[[#This Row],[Netto färdiga ST minus pensioner 2025]:[Netto färdiga ST minus pensioner 2028]])</f>
        <v>-1</v>
      </c>
      <c r="AM154" s="8">
        <f>SUM(Tabell13[[#This Row],[Netto färdiga ST minus pensioner 2025]:[Netto färdiga ST minus pensioner 2032]])</f>
        <v>-1</v>
      </c>
    </row>
    <row r="155" spans="1:39" s="8" customFormat="1" x14ac:dyDescent="0.25">
      <c r="A155" s="8" t="s">
        <v>111</v>
      </c>
      <c r="C155" s="8" t="s">
        <v>191</v>
      </c>
      <c r="D155" s="8" t="s">
        <v>41</v>
      </c>
      <c r="E155" s="17">
        <v>1</v>
      </c>
      <c r="F155" s="8">
        <v>0.2</v>
      </c>
      <c r="G155" s="8">
        <v>0</v>
      </c>
      <c r="H155" s="8">
        <v>0</v>
      </c>
      <c r="I155" s="8">
        <v>0</v>
      </c>
      <c r="J155" s="8">
        <v>0</v>
      </c>
      <c r="K155" s="8">
        <v>0</v>
      </c>
      <c r="L155" s="8">
        <v>0</v>
      </c>
      <c r="M155" s="8">
        <v>0</v>
      </c>
      <c r="N155" s="8">
        <v>0</v>
      </c>
      <c r="O155" s="8">
        <v>0</v>
      </c>
      <c r="P155" s="8">
        <v>0</v>
      </c>
      <c r="Q155" s="8">
        <v>0</v>
      </c>
      <c r="R155" s="8" t="s">
        <v>76</v>
      </c>
      <c r="S155" s="8">
        <v>0</v>
      </c>
      <c r="T155" s="8">
        <v>0</v>
      </c>
      <c r="U155" s="8">
        <v>0</v>
      </c>
      <c r="V155" s="8">
        <v>0</v>
      </c>
      <c r="W155" s="8">
        <v>0</v>
      </c>
      <c r="X155" s="8">
        <v>0</v>
      </c>
      <c r="Y155" s="8">
        <v>0</v>
      </c>
      <c r="Z155" s="8">
        <v>0</v>
      </c>
      <c r="AA155" s="8">
        <v>0</v>
      </c>
      <c r="AB155" s="8">
        <v>0</v>
      </c>
      <c r="AC155" s="18">
        <f>SUM(Tabell13[[#This Row],[Färdiga ST '[År 2025:']]:[Färdiga ST '[År 2032 (el. senare):']]])</f>
        <v>0</v>
      </c>
      <c r="AD155" s="8">
        <f>Tabell13[[#This Row],[Färdiga ST '[År 2025:']]]-(Tabell13[[#This Row],[&gt;68]]+Tabell13[[#This Row],[Förväntade kommande pensionsavgångar '[År 2025:']]])</f>
        <v>0</v>
      </c>
      <c r="AE155" s="8">
        <f>Tabell13[[#This Row],[Färdiga ST '[År 2026:']]]-Tabell13[[#This Row],[Förväntade kommande pensionsavgångar '[År 2026:']]]</f>
        <v>0</v>
      </c>
      <c r="AF155" s="8">
        <f>Tabell13[[#This Row],[Färdiga ST '[År 2027:']]]-Tabell13[[#This Row],[Förväntade kommande pensionsavgångar '[År 2027:']]]</f>
        <v>0</v>
      </c>
      <c r="AG155" s="8">
        <f>Tabell13[[#This Row],[Färdiga ST '[År 2028:']]]-Tabell13[[#This Row],[Förväntade kommande pensionsavgångar '[År 2028:']]]</f>
        <v>0</v>
      </c>
      <c r="AH155" s="8">
        <f>Tabell13[[#This Row],[Färdiga ST '[År 2029:']]]-Tabell13[[#This Row],[Förväntade kommande pensionsavgångar '[År 2029:']]]</f>
        <v>0</v>
      </c>
      <c r="AI155" s="8">
        <f>Tabell13[[#This Row],[Färdiga ST '[År 2030:']]]-Tabell13[[#This Row],[Förväntade kommande pensionsavgångar '[År 2030:']]]</f>
        <v>0</v>
      </c>
      <c r="AJ155" s="8">
        <f>Tabell13[[#This Row],[Färdiga ST '[År 2031:']]]-Tabell13[[#This Row],[Förväntade kommande pensionsavgångar '[År 2031:']]]</f>
        <v>0</v>
      </c>
      <c r="AK155" s="8">
        <f>Tabell13[[#This Row],[Färdiga ST '[År 2032 (el. senare):']]]-Tabell13[[#This Row],[Förväntade kommande pensionsavgångar '[År 2032:']]]</f>
        <v>0</v>
      </c>
      <c r="AL155" s="8">
        <f>SUM(Tabell13[[#This Row],[Netto färdiga ST minus pensioner 2025]:[Netto färdiga ST minus pensioner 2028]])</f>
        <v>0</v>
      </c>
      <c r="AM155" s="8">
        <f>SUM(Tabell13[[#This Row],[Netto färdiga ST minus pensioner 2025]:[Netto färdiga ST minus pensioner 2032]])</f>
        <v>0</v>
      </c>
    </row>
    <row r="156" spans="1:39" s="8" customFormat="1" x14ac:dyDescent="0.25">
      <c r="A156" s="8" t="s">
        <v>78</v>
      </c>
      <c r="B156" s="8" t="s">
        <v>76</v>
      </c>
      <c r="C156" s="8" t="s">
        <v>79</v>
      </c>
      <c r="D156" s="8" t="s">
        <v>24</v>
      </c>
      <c r="E156" s="17">
        <v>4</v>
      </c>
      <c r="F156" s="8">
        <v>3.5</v>
      </c>
      <c r="G156" s="8">
        <v>0</v>
      </c>
      <c r="H156" s="8">
        <v>0</v>
      </c>
      <c r="I156" s="8">
        <v>0</v>
      </c>
      <c r="J156" s="8">
        <v>0</v>
      </c>
      <c r="K156" s="8">
        <v>0</v>
      </c>
      <c r="L156" s="8">
        <v>0</v>
      </c>
      <c r="M156" s="8">
        <v>0</v>
      </c>
      <c r="N156" s="8">
        <v>0</v>
      </c>
      <c r="O156" s="8">
        <v>0</v>
      </c>
      <c r="P156" s="8">
        <v>1</v>
      </c>
      <c r="Q156" s="8">
        <v>5</v>
      </c>
      <c r="R156" s="8">
        <v>4.5</v>
      </c>
      <c r="S156" s="8">
        <v>3</v>
      </c>
      <c r="T156" s="8">
        <v>0</v>
      </c>
      <c r="U156" s="8">
        <v>0</v>
      </c>
      <c r="V156" s="8">
        <v>1</v>
      </c>
      <c r="W156" s="8">
        <v>1</v>
      </c>
      <c r="X156" s="8">
        <v>0</v>
      </c>
      <c r="Y156" s="8">
        <v>0</v>
      </c>
      <c r="Z156" s="8">
        <v>0</v>
      </c>
      <c r="AA156" s="8">
        <v>1</v>
      </c>
      <c r="AB156" s="8">
        <v>2</v>
      </c>
      <c r="AC156" s="18">
        <f>SUM(Tabell13[[#This Row],[Färdiga ST '[År 2025:']]:[Färdiga ST '[År 2032 (el. senare):']]])</f>
        <v>3</v>
      </c>
      <c r="AD156" s="8">
        <f>Tabell13[[#This Row],[Färdiga ST '[År 2025:']]]-(Tabell13[[#This Row],[&gt;68]]+Tabell13[[#This Row],[Förväntade kommande pensionsavgångar '[År 2025:']]])</f>
        <v>0</v>
      </c>
      <c r="AE156" s="8">
        <f>Tabell13[[#This Row],[Färdiga ST '[År 2026:']]]-Tabell13[[#This Row],[Förväntade kommande pensionsavgångar '[År 2026:']]]</f>
        <v>0</v>
      </c>
      <c r="AF156" s="8">
        <f>Tabell13[[#This Row],[Färdiga ST '[År 2027:']]]-Tabell13[[#This Row],[Förväntade kommande pensionsavgångar '[År 2027:']]]</f>
        <v>1</v>
      </c>
      <c r="AG156" s="8">
        <f>Tabell13[[#This Row],[Färdiga ST '[År 2028:']]]-Tabell13[[#This Row],[Förväntade kommande pensionsavgångar '[År 2028:']]]</f>
        <v>1</v>
      </c>
      <c r="AH156" s="8">
        <f>Tabell13[[#This Row],[Färdiga ST '[År 2029:']]]-Tabell13[[#This Row],[Förväntade kommande pensionsavgångar '[År 2029:']]]</f>
        <v>0</v>
      </c>
      <c r="AI156" s="8">
        <f>Tabell13[[#This Row],[Färdiga ST '[År 2030:']]]-Tabell13[[#This Row],[Förväntade kommande pensionsavgångar '[År 2030:']]]</f>
        <v>0</v>
      </c>
      <c r="AJ156" s="8">
        <f>Tabell13[[#This Row],[Färdiga ST '[År 2031:']]]-Tabell13[[#This Row],[Förväntade kommande pensionsavgångar '[År 2031:']]]</f>
        <v>0</v>
      </c>
      <c r="AK156" s="8">
        <f>Tabell13[[#This Row],[Färdiga ST '[År 2032 (el. senare):']]]-Tabell13[[#This Row],[Förväntade kommande pensionsavgångar '[År 2032:']]]</f>
        <v>1</v>
      </c>
      <c r="AL156" s="8">
        <f>SUM(Tabell13[[#This Row],[Netto färdiga ST minus pensioner 2025]:[Netto färdiga ST minus pensioner 2028]])</f>
        <v>2</v>
      </c>
      <c r="AM156" s="8">
        <f>SUM(Tabell13[[#This Row],[Netto färdiga ST minus pensioner 2025]:[Netto färdiga ST minus pensioner 2032]])</f>
        <v>3</v>
      </c>
    </row>
    <row r="157" spans="1:39" s="8" customFormat="1" x14ac:dyDescent="0.25">
      <c r="A157" s="8" t="s">
        <v>80</v>
      </c>
      <c r="B157" s="8" t="s">
        <v>76</v>
      </c>
      <c r="C157" s="8" t="s">
        <v>23</v>
      </c>
      <c r="D157" s="8" t="s">
        <v>23</v>
      </c>
      <c r="E157" s="17">
        <v>4</v>
      </c>
      <c r="F157" s="8">
        <v>3.4</v>
      </c>
      <c r="G157" s="8">
        <v>0</v>
      </c>
      <c r="H157" s="8">
        <v>0</v>
      </c>
      <c r="I157" s="8">
        <v>0</v>
      </c>
      <c r="J157" s="8">
        <v>0</v>
      </c>
      <c r="K157" s="8">
        <v>0</v>
      </c>
      <c r="L157" s="8">
        <v>0</v>
      </c>
      <c r="M157" s="8">
        <v>0</v>
      </c>
      <c r="N157" s="8">
        <v>0</v>
      </c>
      <c r="O157" s="8">
        <v>0</v>
      </c>
      <c r="P157" s="8">
        <v>1</v>
      </c>
      <c r="Q157" s="8">
        <v>0</v>
      </c>
      <c r="R157" s="8">
        <v>0</v>
      </c>
      <c r="S157" s="8">
        <v>10</v>
      </c>
      <c r="T157" s="8">
        <v>1</v>
      </c>
      <c r="U157" s="8">
        <v>1</v>
      </c>
      <c r="V157" s="8">
        <v>1</v>
      </c>
      <c r="W157" s="8">
        <v>3</v>
      </c>
      <c r="X157" s="8">
        <v>4</v>
      </c>
      <c r="Y157" s="8">
        <v>0</v>
      </c>
      <c r="Z157" s="8">
        <v>0</v>
      </c>
      <c r="AA157" s="8">
        <v>0</v>
      </c>
      <c r="AB157" s="8">
        <v>2</v>
      </c>
      <c r="AC157" s="18">
        <f>SUM(Tabell13[[#This Row],[Färdiga ST '[År 2025:']]:[Färdiga ST '[År 2032 (el. senare):']]])</f>
        <v>10</v>
      </c>
      <c r="AD157" s="8">
        <f>Tabell13[[#This Row],[Färdiga ST '[År 2025:']]]-(Tabell13[[#This Row],[&gt;68]]+Tabell13[[#This Row],[Förväntade kommande pensionsavgångar '[År 2025:']]])</f>
        <v>1</v>
      </c>
      <c r="AE157" s="8">
        <f>Tabell13[[#This Row],[Färdiga ST '[År 2026:']]]-Tabell13[[#This Row],[Förväntade kommande pensionsavgångar '[År 2026:']]]</f>
        <v>1</v>
      </c>
      <c r="AF157" s="8">
        <f>Tabell13[[#This Row],[Färdiga ST '[År 2027:']]]-Tabell13[[#This Row],[Förväntade kommande pensionsavgångar '[År 2027:']]]</f>
        <v>1</v>
      </c>
      <c r="AG157" s="8">
        <f>Tabell13[[#This Row],[Färdiga ST '[År 2028:']]]-Tabell13[[#This Row],[Förväntade kommande pensionsavgångar '[År 2028:']]]</f>
        <v>3</v>
      </c>
      <c r="AH157" s="8">
        <f>Tabell13[[#This Row],[Färdiga ST '[År 2029:']]]-Tabell13[[#This Row],[Förväntade kommande pensionsavgångar '[År 2029:']]]</f>
        <v>4</v>
      </c>
      <c r="AI157" s="8">
        <f>Tabell13[[#This Row],[Färdiga ST '[År 2030:']]]-Tabell13[[#This Row],[Förväntade kommande pensionsavgångar '[År 2030:']]]</f>
        <v>0</v>
      </c>
      <c r="AJ157" s="8">
        <f>Tabell13[[#This Row],[Färdiga ST '[År 2031:']]]-Tabell13[[#This Row],[Förväntade kommande pensionsavgångar '[År 2031:']]]</f>
        <v>0</v>
      </c>
      <c r="AK157" s="8">
        <f>Tabell13[[#This Row],[Färdiga ST '[År 2032 (el. senare):']]]-Tabell13[[#This Row],[Förväntade kommande pensionsavgångar '[År 2032:']]]</f>
        <v>0</v>
      </c>
      <c r="AL157" s="8">
        <f>SUM(Tabell13[[#This Row],[Netto färdiga ST minus pensioner 2025]:[Netto färdiga ST minus pensioner 2028]])</f>
        <v>6</v>
      </c>
      <c r="AM157" s="8">
        <f>SUM(Tabell13[[#This Row],[Netto färdiga ST minus pensioner 2025]:[Netto färdiga ST minus pensioner 2032]])</f>
        <v>10</v>
      </c>
    </row>
    <row r="158" spans="1:39" s="8" customFormat="1" x14ac:dyDescent="0.25">
      <c r="A158" s="8" t="s">
        <v>96</v>
      </c>
      <c r="B158" s="8" t="s">
        <v>76</v>
      </c>
      <c r="C158" s="8" t="s">
        <v>83</v>
      </c>
      <c r="D158" s="8" t="s">
        <v>19</v>
      </c>
      <c r="E158" s="17">
        <v>4</v>
      </c>
      <c r="F158" s="8">
        <v>4</v>
      </c>
      <c r="G158" s="8">
        <v>0</v>
      </c>
      <c r="H158" s="8">
        <v>0</v>
      </c>
      <c r="I158" s="8">
        <v>0</v>
      </c>
      <c r="J158" s="8">
        <v>0</v>
      </c>
      <c r="K158" s="8">
        <v>0</v>
      </c>
      <c r="L158" s="8">
        <v>0</v>
      </c>
      <c r="M158" s="8">
        <v>0</v>
      </c>
      <c r="N158" s="8">
        <v>0</v>
      </c>
      <c r="O158" s="8">
        <v>0</v>
      </c>
      <c r="P158" s="8">
        <v>1</v>
      </c>
      <c r="Q158" s="8">
        <v>0</v>
      </c>
      <c r="R158" s="8" t="s">
        <v>76</v>
      </c>
      <c r="S158" s="8">
        <v>3</v>
      </c>
      <c r="T158" s="8">
        <v>1</v>
      </c>
      <c r="U158" s="8">
        <v>0</v>
      </c>
      <c r="V158" s="8">
        <v>1</v>
      </c>
      <c r="W158" s="8">
        <v>1</v>
      </c>
      <c r="X158" s="8">
        <v>0</v>
      </c>
      <c r="Y158" s="8">
        <v>0</v>
      </c>
      <c r="Z158" s="8">
        <v>0</v>
      </c>
      <c r="AA158" s="8">
        <v>0</v>
      </c>
      <c r="AB158" s="8">
        <v>0</v>
      </c>
      <c r="AC158" s="18">
        <f>SUM(Tabell13[[#This Row],[Färdiga ST '[År 2025:']]:[Färdiga ST '[År 2032 (el. senare):']]])</f>
        <v>3</v>
      </c>
      <c r="AD158" s="8">
        <f>Tabell13[[#This Row],[Färdiga ST '[År 2025:']]]-(Tabell13[[#This Row],[&gt;68]]+Tabell13[[#This Row],[Förväntade kommande pensionsavgångar '[År 2025:']]])</f>
        <v>1</v>
      </c>
      <c r="AE158" s="8">
        <f>Tabell13[[#This Row],[Färdiga ST '[År 2026:']]]-Tabell13[[#This Row],[Förväntade kommande pensionsavgångar '[År 2026:']]]</f>
        <v>0</v>
      </c>
      <c r="AF158" s="8">
        <f>Tabell13[[#This Row],[Färdiga ST '[År 2027:']]]-Tabell13[[#This Row],[Förväntade kommande pensionsavgångar '[År 2027:']]]</f>
        <v>1</v>
      </c>
      <c r="AG158" s="8">
        <f>Tabell13[[#This Row],[Färdiga ST '[År 2028:']]]-Tabell13[[#This Row],[Förväntade kommande pensionsavgångar '[År 2028:']]]</f>
        <v>1</v>
      </c>
      <c r="AH158" s="8">
        <f>Tabell13[[#This Row],[Färdiga ST '[År 2029:']]]-Tabell13[[#This Row],[Förväntade kommande pensionsavgångar '[År 2029:']]]</f>
        <v>0</v>
      </c>
      <c r="AI158" s="8">
        <f>Tabell13[[#This Row],[Färdiga ST '[År 2030:']]]-Tabell13[[#This Row],[Förväntade kommande pensionsavgångar '[År 2030:']]]</f>
        <v>0</v>
      </c>
      <c r="AJ158" s="8">
        <f>Tabell13[[#This Row],[Färdiga ST '[År 2031:']]]-Tabell13[[#This Row],[Förväntade kommande pensionsavgångar '[År 2031:']]]</f>
        <v>0</v>
      </c>
      <c r="AK158" s="8">
        <f>Tabell13[[#This Row],[Färdiga ST '[År 2032 (el. senare):']]]-Tabell13[[#This Row],[Förväntade kommande pensionsavgångar '[År 2032:']]]</f>
        <v>0</v>
      </c>
      <c r="AL158" s="8">
        <f>SUM(Tabell13[[#This Row],[Netto färdiga ST minus pensioner 2025]:[Netto färdiga ST minus pensioner 2028]])</f>
        <v>3</v>
      </c>
      <c r="AM158" s="8">
        <f>SUM(Tabell13[[#This Row],[Netto färdiga ST minus pensioner 2025]:[Netto färdiga ST minus pensioner 2032]])</f>
        <v>3</v>
      </c>
    </row>
    <row r="159" spans="1:39" s="8" customFormat="1" x14ac:dyDescent="0.25">
      <c r="A159" s="8" t="s">
        <v>78</v>
      </c>
      <c r="B159" s="8" t="s">
        <v>76</v>
      </c>
      <c r="C159" s="8" t="s">
        <v>81</v>
      </c>
      <c r="D159" s="8" t="s">
        <v>16</v>
      </c>
      <c r="E159" s="17">
        <v>1</v>
      </c>
      <c r="F159" s="8">
        <v>1</v>
      </c>
      <c r="G159" s="8">
        <v>0</v>
      </c>
      <c r="H159" s="8">
        <v>1</v>
      </c>
      <c r="I159" s="8">
        <v>0</v>
      </c>
      <c r="J159" s="8">
        <v>0</v>
      </c>
      <c r="K159" s="8">
        <v>0</v>
      </c>
      <c r="L159" s="8">
        <v>0</v>
      </c>
      <c r="M159" s="8">
        <v>0</v>
      </c>
      <c r="N159" s="8">
        <v>0</v>
      </c>
      <c r="O159" s="8">
        <v>0</v>
      </c>
      <c r="P159" s="8">
        <v>0</v>
      </c>
      <c r="Q159" s="8">
        <v>0</v>
      </c>
      <c r="R159" s="8">
        <v>0</v>
      </c>
      <c r="S159" s="8">
        <v>0</v>
      </c>
      <c r="T159" s="8">
        <v>0</v>
      </c>
      <c r="U159" s="8">
        <v>0</v>
      </c>
      <c r="V159" s="8">
        <v>0</v>
      </c>
      <c r="W159" s="8">
        <v>0</v>
      </c>
      <c r="X159" s="8">
        <v>0</v>
      </c>
      <c r="Y159" s="8">
        <v>0</v>
      </c>
      <c r="Z159" s="8">
        <v>0</v>
      </c>
      <c r="AA159" s="8">
        <v>0</v>
      </c>
      <c r="AB159" s="8">
        <v>1</v>
      </c>
      <c r="AC159" s="18">
        <f>SUM(Tabell13[[#This Row],[Färdiga ST '[År 2025:']]:[Färdiga ST '[År 2032 (el. senare):']]])</f>
        <v>0</v>
      </c>
      <c r="AD159" s="8">
        <f>Tabell13[[#This Row],[Färdiga ST '[År 2025:']]]-(Tabell13[[#This Row],[&gt;68]]+Tabell13[[#This Row],[Förväntade kommande pensionsavgångar '[År 2025:']]])</f>
        <v>-1</v>
      </c>
      <c r="AE159" s="8">
        <f>Tabell13[[#This Row],[Färdiga ST '[År 2026:']]]-Tabell13[[#This Row],[Förväntade kommande pensionsavgångar '[År 2026:']]]</f>
        <v>0</v>
      </c>
      <c r="AF159" s="8">
        <f>Tabell13[[#This Row],[Färdiga ST '[År 2027:']]]-Tabell13[[#This Row],[Förväntade kommande pensionsavgångar '[År 2027:']]]</f>
        <v>0</v>
      </c>
      <c r="AG159" s="8">
        <f>Tabell13[[#This Row],[Färdiga ST '[År 2028:']]]-Tabell13[[#This Row],[Förväntade kommande pensionsavgångar '[År 2028:']]]</f>
        <v>0</v>
      </c>
      <c r="AH159" s="8">
        <f>Tabell13[[#This Row],[Färdiga ST '[År 2029:']]]-Tabell13[[#This Row],[Förväntade kommande pensionsavgångar '[År 2029:']]]</f>
        <v>0</v>
      </c>
      <c r="AI159" s="8">
        <f>Tabell13[[#This Row],[Färdiga ST '[År 2030:']]]-Tabell13[[#This Row],[Förväntade kommande pensionsavgångar '[År 2030:']]]</f>
        <v>0</v>
      </c>
      <c r="AJ159" s="8">
        <f>Tabell13[[#This Row],[Färdiga ST '[År 2031:']]]-Tabell13[[#This Row],[Förväntade kommande pensionsavgångar '[År 2031:']]]</f>
        <v>0</v>
      </c>
      <c r="AK159" s="8">
        <f>Tabell13[[#This Row],[Färdiga ST '[År 2032 (el. senare):']]]-Tabell13[[#This Row],[Förväntade kommande pensionsavgångar '[År 2032:']]]</f>
        <v>0</v>
      </c>
      <c r="AL159" s="8">
        <f>SUM(Tabell13[[#This Row],[Netto färdiga ST minus pensioner 2025]:[Netto färdiga ST minus pensioner 2028]])</f>
        <v>-1</v>
      </c>
      <c r="AM159" s="8">
        <f>SUM(Tabell13[[#This Row],[Netto färdiga ST minus pensioner 2025]:[Netto färdiga ST minus pensioner 2032]])</f>
        <v>-1</v>
      </c>
    </row>
    <row r="160" spans="1:39" s="8" customFormat="1" x14ac:dyDescent="0.25">
      <c r="A160" s="8" t="s">
        <v>123</v>
      </c>
      <c r="B160" s="8" t="s">
        <v>76</v>
      </c>
      <c r="C160" s="8" t="s">
        <v>79</v>
      </c>
      <c r="D160" s="8" t="s">
        <v>15</v>
      </c>
      <c r="E160" s="17">
        <v>2</v>
      </c>
      <c r="F160" s="8">
        <v>0.95</v>
      </c>
      <c r="G160" s="8">
        <v>0</v>
      </c>
      <c r="H160" s="8">
        <v>0</v>
      </c>
      <c r="I160" s="8">
        <v>0</v>
      </c>
      <c r="J160" s="8">
        <v>0</v>
      </c>
      <c r="K160" s="8">
        <v>0</v>
      </c>
      <c r="L160" s="8">
        <v>0</v>
      </c>
      <c r="M160" s="8">
        <v>0</v>
      </c>
      <c r="N160" s="8">
        <v>0</v>
      </c>
      <c r="O160" s="8">
        <v>0</v>
      </c>
      <c r="P160" s="8">
        <v>0</v>
      </c>
      <c r="Q160" s="8">
        <v>2</v>
      </c>
      <c r="R160" s="8">
        <v>1.75</v>
      </c>
      <c r="S160" s="8">
        <v>1</v>
      </c>
      <c r="T160" s="8">
        <v>0</v>
      </c>
      <c r="U160" s="8">
        <v>1</v>
      </c>
      <c r="V160" s="8">
        <v>0</v>
      </c>
      <c r="W160" s="8">
        <v>0</v>
      </c>
      <c r="X160" s="8">
        <v>0</v>
      </c>
      <c r="Y160" s="8">
        <v>0</v>
      </c>
      <c r="Z160" s="8">
        <v>0</v>
      </c>
      <c r="AA160" s="8">
        <v>0</v>
      </c>
      <c r="AB160" s="8">
        <v>0</v>
      </c>
      <c r="AC160" s="18">
        <f>SUM(Tabell13[[#This Row],[Färdiga ST '[År 2025:']]:[Färdiga ST '[År 2032 (el. senare):']]])</f>
        <v>1</v>
      </c>
      <c r="AD160" s="8">
        <f>Tabell13[[#This Row],[Färdiga ST '[År 2025:']]]-(Tabell13[[#This Row],[&gt;68]]+Tabell13[[#This Row],[Förväntade kommande pensionsavgångar '[År 2025:']]])</f>
        <v>0</v>
      </c>
      <c r="AE160" s="8">
        <f>Tabell13[[#This Row],[Färdiga ST '[År 2026:']]]-Tabell13[[#This Row],[Förväntade kommande pensionsavgångar '[År 2026:']]]</f>
        <v>1</v>
      </c>
      <c r="AF160" s="8">
        <f>Tabell13[[#This Row],[Färdiga ST '[År 2027:']]]-Tabell13[[#This Row],[Förväntade kommande pensionsavgångar '[År 2027:']]]</f>
        <v>0</v>
      </c>
      <c r="AG160" s="8">
        <f>Tabell13[[#This Row],[Färdiga ST '[År 2028:']]]-Tabell13[[#This Row],[Förväntade kommande pensionsavgångar '[År 2028:']]]</f>
        <v>0</v>
      </c>
      <c r="AH160" s="8">
        <f>Tabell13[[#This Row],[Färdiga ST '[År 2029:']]]-Tabell13[[#This Row],[Förväntade kommande pensionsavgångar '[År 2029:']]]</f>
        <v>0</v>
      </c>
      <c r="AI160" s="8">
        <f>Tabell13[[#This Row],[Färdiga ST '[År 2030:']]]-Tabell13[[#This Row],[Förväntade kommande pensionsavgångar '[År 2030:']]]</f>
        <v>0</v>
      </c>
      <c r="AJ160" s="8">
        <f>Tabell13[[#This Row],[Färdiga ST '[År 2031:']]]-Tabell13[[#This Row],[Förväntade kommande pensionsavgångar '[År 2031:']]]</f>
        <v>0</v>
      </c>
      <c r="AK160" s="8">
        <f>Tabell13[[#This Row],[Färdiga ST '[År 2032 (el. senare):']]]-Tabell13[[#This Row],[Förväntade kommande pensionsavgångar '[År 2032:']]]</f>
        <v>0</v>
      </c>
      <c r="AL160" s="8">
        <f>SUM(Tabell13[[#This Row],[Netto färdiga ST minus pensioner 2025]:[Netto färdiga ST minus pensioner 2028]])</f>
        <v>1</v>
      </c>
      <c r="AM160" s="8">
        <f>SUM(Tabell13[[#This Row],[Netto färdiga ST minus pensioner 2025]:[Netto färdiga ST minus pensioner 2032]])</f>
        <v>1</v>
      </c>
    </row>
    <row r="161" spans="1:39" s="8" customFormat="1" x14ac:dyDescent="0.25">
      <c r="A161" s="8" t="s">
        <v>78</v>
      </c>
      <c r="B161" s="8" t="s">
        <v>76</v>
      </c>
      <c r="C161" s="8" t="s">
        <v>81</v>
      </c>
      <c r="D161" s="8" t="s">
        <v>15</v>
      </c>
      <c r="E161" s="17">
        <v>2</v>
      </c>
      <c r="F161" s="8">
        <v>1.3</v>
      </c>
      <c r="G161" s="8">
        <v>0</v>
      </c>
      <c r="H161" s="8">
        <v>0</v>
      </c>
      <c r="I161" s="8">
        <v>0</v>
      </c>
      <c r="J161" s="8">
        <v>0</v>
      </c>
      <c r="K161" s="8">
        <v>0</v>
      </c>
      <c r="L161" s="8">
        <v>0</v>
      </c>
      <c r="M161" s="8">
        <v>0</v>
      </c>
      <c r="N161" s="8">
        <v>0</v>
      </c>
      <c r="O161" s="8">
        <v>0</v>
      </c>
      <c r="P161" s="8">
        <v>0</v>
      </c>
      <c r="Q161" s="8">
        <v>0</v>
      </c>
      <c r="R161" s="8">
        <v>0</v>
      </c>
      <c r="S161" s="8">
        <v>0</v>
      </c>
      <c r="T161" s="8">
        <v>0</v>
      </c>
      <c r="U161" s="8">
        <v>0</v>
      </c>
      <c r="V161" s="8">
        <v>0</v>
      </c>
      <c r="W161" s="8">
        <v>0</v>
      </c>
      <c r="X161" s="8">
        <v>0</v>
      </c>
      <c r="Y161" s="8">
        <v>0</v>
      </c>
      <c r="Z161" s="8">
        <v>0</v>
      </c>
      <c r="AA161" s="8">
        <v>0</v>
      </c>
      <c r="AB161" s="8">
        <v>0</v>
      </c>
      <c r="AC161" s="18">
        <f>SUM(Tabell13[[#This Row],[Färdiga ST '[År 2025:']]:[Färdiga ST '[År 2032 (el. senare):']]])</f>
        <v>0</v>
      </c>
      <c r="AD161" s="8">
        <f>Tabell13[[#This Row],[Färdiga ST '[År 2025:']]]-(Tabell13[[#This Row],[&gt;68]]+Tabell13[[#This Row],[Förväntade kommande pensionsavgångar '[År 2025:']]])</f>
        <v>0</v>
      </c>
      <c r="AE161" s="8">
        <f>Tabell13[[#This Row],[Färdiga ST '[År 2026:']]]-Tabell13[[#This Row],[Förväntade kommande pensionsavgångar '[År 2026:']]]</f>
        <v>0</v>
      </c>
      <c r="AF161" s="8">
        <f>Tabell13[[#This Row],[Färdiga ST '[År 2027:']]]-Tabell13[[#This Row],[Förväntade kommande pensionsavgångar '[År 2027:']]]</f>
        <v>0</v>
      </c>
      <c r="AG161" s="8">
        <f>Tabell13[[#This Row],[Färdiga ST '[År 2028:']]]-Tabell13[[#This Row],[Förväntade kommande pensionsavgångar '[År 2028:']]]</f>
        <v>0</v>
      </c>
      <c r="AH161" s="8">
        <f>Tabell13[[#This Row],[Färdiga ST '[År 2029:']]]-Tabell13[[#This Row],[Förväntade kommande pensionsavgångar '[År 2029:']]]</f>
        <v>0</v>
      </c>
      <c r="AI161" s="8">
        <f>Tabell13[[#This Row],[Färdiga ST '[År 2030:']]]-Tabell13[[#This Row],[Förväntade kommande pensionsavgångar '[År 2030:']]]</f>
        <v>0</v>
      </c>
      <c r="AJ161" s="8">
        <f>Tabell13[[#This Row],[Färdiga ST '[År 2031:']]]-Tabell13[[#This Row],[Förväntade kommande pensionsavgångar '[År 2031:']]]</f>
        <v>0</v>
      </c>
      <c r="AK161" s="8">
        <f>Tabell13[[#This Row],[Färdiga ST '[År 2032 (el. senare):']]]-Tabell13[[#This Row],[Förväntade kommande pensionsavgångar '[År 2032:']]]</f>
        <v>0</v>
      </c>
      <c r="AL161" s="8">
        <f>SUM(Tabell13[[#This Row],[Netto färdiga ST minus pensioner 2025]:[Netto färdiga ST minus pensioner 2028]])</f>
        <v>0</v>
      </c>
      <c r="AM161" s="8">
        <f>SUM(Tabell13[[#This Row],[Netto färdiga ST minus pensioner 2025]:[Netto färdiga ST minus pensioner 2032]])</f>
        <v>0</v>
      </c>
    </row>
    <row r="162" spans="1:39" s="8" customFormat="1" x14ac:dyDescent="0.25">
      <c r="A162" s="8" t="s">
        <v>78</v>
      </c>
      <c r="B162" s="8" t="s">
        <v>76</v>
      </c>
      <c r="C162" s="8" t="s">
        <v>79</v>
      </c>
      <c r="D162" s="8" t="s">
        <v>15</v>
      </c>
      <c r="E162" s="17">
        <v>4</v>
      </c>
      <c r="F162" s="8">
        <v>2.5</v>
      </c>
      <c r="G162" s="8">
        <v>1</v>
      </c>
      <c r="H162" s="8">
        <v>0</v>
      </c>
      <c r="I162" s="8">
        <v>0</v>
      </c>
      <c r="J162" s="8">
        <v>0</v>
      </c>
      <c r="K162" s="8">
        <v>0</v>
      </c>
      <c r="L162" s="8">
        <v>0</v>
      </c>
      <c r="M162" s="8">
        <v>0</v>
      </c>
      <c r="N162" s="8">
        <v>0</v>
      </c>
      <c r="O162" s="8">
        <v>0</v>
      </c>
      <c r="P162" s="8">
        <v>0</v>
      </c>
      <c r="Q162" s="8">
        <v>1</v>
      </c>
      <c r="R162" s="8">
        <v>1</v>
      </c>
      <c r="S162" s="8">
        <v>3</v>
      </c>
      <c r="T162" s="8">
        <v>0</v>
      </c>
      <c r="U162" s="8">
        <v>0</v>
      </c>
      <c r="V162" s="8">
        <v>1</v>
      </c>
      <c r="W162" s="8">
        <v>2</v>
      </c>
      <c r="X162" s="8">
        <v>0</v>
      </c>
      <c r="Y162" s="8">
        <v>0</v>
      </c>
      <c r="Z162" s="8">
        <v>0</v>
      </c>
      <c r="AA162" s="8">
        <v>0</v>
      </c>
      <c r="AB162" s="8">
        <v>0</v>
      </c>
      <c r="AC162" s="18">
        <f>SUM(Tabell13[[#This Row],[Färdiga ST '[År 2025:']]:[Färdiga ST '[År 2032 (el. senare):']]])</f>
        <v>3</v>
      </c>
      <c r="AD162" s="8">
        <f>Tabell13[[#This Row],[Färdiga ST '[År 2025:']]]-(Tabell13[[#This Row],[&gt;68]]+Tabell13[[#This Row],[Förväntade kommande pensionsavgångar '[År 2025:']]])</f>
        <v>-1</v>
      </c>
      <c r="AE162" s="8">
        <f>Tabell13[[#This Row],[Färdiga ST '[År 2026:']]]-Tabell13[[#This Row],[Förväntade kommande pensionsavgångar '[År 2026:']]]</f>
        <v>0</v>
      </c>
      <c r="AF162" s="8">
        <f>Tabell13[[#This Row],[Färdiga ST '[År 2027:']]]-Tabell13[[#This Row],[Förväntade kommande pensionsavgångar '[År 2027:']]]</f>
        <v>1</v>
      </c>
      <c r="AG162" s="8">
        <f>Tabell13[[#This Row],[Färdiga ST '[År 2028:']]]-Tabell13[[#This Row],[Förväntade kommande pensionsavgångar '[År 2028:']]]</f>
        <v>2</v>
      </c>
      <c r="AH162" s="8">
        <f>Tabell13[[#This Row],[Färdiga ST '[År 2029:']]]-Tabell13[[#This Row],[Förväntade kommande pensionsavgångar '[År 2029:']]]</f>
        <v>0</v>
      </c>
      <c r="AI162" s="8">
        <f>Tabell13[[#This Row],[Färdiga ST '[År 2030:']]]-Tabell13[[#This Row],[Förväntade kommande pensionsavgångar '[År 2030:']]]</f>
        <v>0</v>
      </c>
      <c r="AJ162" s="8">
        <f>Tabell13[[#This Row],[Färdiga ST '[År 2031:']]]-Tabell13[[#This Row],[Förväntade kommande pensionsavgångar '[År 2031:']]]</f>
        <v>0</v>
      </c>
      <c r="AK162" s="8">
        <f>Tabell13[[#This Row],[Färdiga ST '[År 2032 (el. senare):']]]-Tabell13[[#This Row],[Förväntade kommande pensionsavgångar '[År 2032:']]]</f>
        <v>0</v>
      </c>
      <c r="AL162" s="8">
        <f>SUM(Tabell13[[#This Row],[Netto färdiga ST minus pensioner 2025]:[Netto färdiga ST minus pensioner 2028]])</f>
        <v>2</v>
      </c>
      <c r="AM162" s="8">
        <f>SUM(Tabell13[[#This Row],[Netto färdiga ST minus pensioner 2025]:[Netto färdiga ST minus pensioner 2032]])</f>
        <v>2</v>
      </c>
    </row>
    <row r="163" spans="1:39" s="8" customFormat="1" x14ac:dyDescent="0.25">
      <c r="A163" s="8" t="s">
        <v>86</v>
      </c>
      <c r="B163" s="8" t="s">
        <v>76</v>
      </c>
      <c r="C163" s="8" t="s">
        <v>194</v>
      </c>
      <c r="D163" s="8" t="s">
        <v>15</v>
      </c>
      <c r="E163" s="17">
        <v>20</v>
      </c>
      <c r="F163" s="8">
        <v>16</v>
      </c>
      <c r="G163" s="8">
        <v>0</v>
      </c>
      <c r="H163" s="8">
        <v>0</v>
      </c>
      <c r="I163" s="8">
        <v>0</v>
      </c>
      <c r="J163" s="8">
        <v>0</v>
      </c>
      <c r="K163" s="8">
        <v>1</v>
      </c>
      <c r="L163" s="8">
        <v>0</v>
      </c>
      <c r="M163" s="8">
        <v>0</v>
      </c>
      <c r="N163" s="8">
        <v>0</v>
      </c>
      <c r="O163" s="8">
        <v>0</v>
      </c>
      <c r="P163" s="8">
        <v>0</v>
      </c>
      <c r="Q163" s="8">
        <v>3</v>
      </c>
      <c r="R163" s="8">
        <v>3</v>
      </c>
      <c r="S163" s="8">
        <v>5</v>
      </c>
      <c r="T163" s="8">
        <v>0</v>
      </c>
      <c r="U163" s="8">
        <v>1</v>
      </c>
      <c r="V163" s="8">
        <v>1</v>
      </c>
      <c r="W163" s="8">
        <v>2</v>
      </c>
      <c r="X163" s="8">
        <v>1</v>
      </c>
      <c r="Y163" s="8">
        <v>0</v>
      </c>
      <c r="Z163" s="8">
        <v>0</v>
      </c>
      <c r="AA163" s="8">
        <v>0</v>
      </c>
      <c r="AC163" s="18">
        <f>SUM(Tabell13[[#This Row],[Färdiga ST '[År 2025:']]:[Färdiga ST '[År 2032 (el. senare):']]])</f>
        <v>5</v>
      </c>
      <c r="AD163" s="8">
        <f>Tabell13[[#This Row],[Färdiga ST '[År 2025:']]]-(Tabell13[[#This Row],[&gt;68]]+Tabell13[[#This Row],[Förväntade kommande pensionsavgångar '[År 2025:']]])</f>
        <v>0</v>
      </c>
      <c r="AE163" s="8">
        <f>Tabell13[[#This Row],[Färdiga ST '[År 2026:']]]-Tabell13[[#This Row],[Förväntade kommande pensionsavgångar '[År 2026:']]]</f>
        <v>1</v>
      </c>
      <c r="AF163" s="8">
        <f>Tabell13[[#This Row],[Färdiga ST '[År 2027:']]]-Tabell13[[#This Row],[Förväntade kommande pensionsavgångar '[År 2027:']]]</f>
        <v>1</v>
      </c>
      <c r="AG163" s="8">
        <f>Tabell13[[#This Row],[Färdiga ST '[År 2028:']]]-Tabell13[[#This Row],[Förväntade kommande pensionsavgångar '[År 2028:']]]</f>
        <v>1</v>
      </c>
      <c r="AH163" s="8">
        <f>Tabell13[[#This Row],[Färdiga ST '[År 2029:']]]-Tabell13[[#This Row],[Förväntade kommande pensionsavgångar '[År 2029:']]]</f>
        <v>1</v>
      </c>
      <c r="AI163" s="8">
        <f>Tabell13[[#This Row],[Färdiga ST '[År 2030:']]]-Tabell13[[#This Row],[Förväntade kommande pensionsavgångar '[År 2030:']]]</f>
        <v>0</v>
      </c>
      <c r="AJ163" s="8">
        <f>Tabell13[[#This Row],[Färdiga ST '[År 2031:']]]-Tabell13[[#This Row],[Förväntade kommande pensionsavgångar '[År 2031:']]]</f>
        <v>0</v>
      </c>
      <c r="AK163" s="8">
        <f>Tabell13[[#This Row],[Färdiga ST '[År 2032 (el. senare):']]]-Tabell13[[#This Row],[Förväntade kommande pensionsavgångar '[År 2032:']]]</f>
        <v>0</v>
      </c>
      <c r="AL163" s="8">
        <f>SUM(Tabell13[[#This Row],[Netto färdiga ST minus pensioner 2025]:[Netto färdiga ST minus pensioner 2028]])</f>
        <v>3</v>
      </c>
      <c r="AM163" s="8">
        <f>SUM(Tabell13[[#This Row],[Netto färdiga ST minus pensioner 2025]:[Netto färdiga ST minus pensioner 2032]])</f>
        <v>4</v>
      </c>
    </row>
    <row r="164" spans="1:39" s="8" customFormat="1" x14ac:dyDescent="0.25">
      <c r="A164" s="8" t="s">
        <v>96</v>
      </c>
      <c r="B164" s="8" t="s">
        <v>76</v>
      </c>
      <c r="C164" s="8" t="s">
        <v>125</v>
      </c>
      <c r="D164" s="8" t="s">
        <v>12</v>
      </c>
      <c r="E164" s="17">
        <v>3</v>
      </c>
      <c r="F164" s="8">
        <v>1</v>
      </c>
      <c r="G164" s="8">
        <v>0</v>
      </c>
      <c r="H164" s="8">
        <v>0</v>
      </c>
      <c r="I164" s="8">
        <v>0</v>
      </c>
      <c r="J164" s="8">
        <v>0</v>
      </c>
      <c r="K164" s="8">
        <v>0</v>
      </c>
      <c r="L164" s="8">
        <v>0</v>
      </c>
      <c r="M164" s="8">
        <v>1</v>
      </c>
      <c r="N164" s="8">
        <v>0</v>
      </c>
      <c r="O164" s="8">
        <v>0</v>
      </c>
      <c r="P164" s="8">
        <v>0</v>
      </c>
      <c r="Q164" s="8">
        <v>0</v>
      </c>
      <c r="R164" s="8">
        <v>0</v>
      </c>
      <c r="S164" s="8">
        <v>1</v>
      </c>
      <c r="T164" s="8">
        <v>0</v>
      </c>
      <c r="U164" s="8">
        <v>0</v>
      </c>
      <c r="V164" s="8">
        <v>0</v>
      </c>
      <c r="W164" s="8">
        <v>0</v>
      </c>
      <c r="X164" s="8">
        <v>0</v>
      </c>
      <c r="Y164" s="8">
        <v>1</v>
      </c>
      <c r="Z164" s="8">
        <v>0</v>
      </c>
      <c r="AA164" s="8">
        <v>0</v>
      </c>
      <c r="AB164" s="8">
        <v>0</v>
      </c>
      <c r="AC164" s="18">
        <f>SUM(Tabell13[[#This Row],[Färdiga ST '[År 2025:']]:[Färdiga ST '[År 2032 (el. senare):']]])</f>
        <v>1</v>
      </c>
      <c r="AD164" s="8">
        <f>Tabell13[[#This Row],[Färdiga ST '[År 2025:']]]-(Tabell13[[#This Row],[&gt;68]]+Tabell13[[#This Row],[Förväntade kommande pensionsavgångar '[År 2025:']]])</f>
        <v>0</v>
      </c>
      <c r="AE164" s="8">
        <f>Tabell13[[#This Row],[Färdiga ST '[År 2026:']]]-Tabell13[[#This Row],[Förväntade kommande pensionsavgångar '[År 2026:']]]</f>
        <v>0</v>
      </c>
      <c r="AF164" s="8">
        <f>Tabell13[[#This Row],[Färdiga ST '[År 2027:']]]-Tabell13[[#This Row],[Förväntade kommande pensionsavgångar '[År 2027:']]]</f>
        <v>0</v>
      </c>
      <c r="AG164" s="8">
        <f>Tabell13[[#This Row],[Färdiga ST '[År 2028:']]]-Tabell13[[#This Row],[Förväntade kommande pensionsavgångar '[År 2028:']]]</f>
        <v>0</v>
      </c>
      <c r="AH164" s="8">
        <f>Tabell13[[#This Row],[Färdiga ST '[År 2029:']]]-Tabell13[[#This Row],[Förväntade kommande pensionsavgångar '[År 2029:']]]</f>
        <v>0</v>
      </c>
      <c r="AI164" s="8">
        <f>Tabell13[[#This Row],[Färdiga ST '[År 2030:']]]-Tabell13[[#This Row],[Förväntade kommande pensionsavgångar '[År 2030:']]]</f>
        <v>0</v>
      </c>
      <c r="AJ164" s="8">
        <f>Tabell13[[#This Row],[Färdiga ST '[År 2031:']]]-Tabell13[[#This Row],[Förväntade kommande pensionsavgångar '[År 2031:']]]</f>
        <v>0</v>
      </c>
      <c r="AK164" s="8">
        <f>Tabell13[[#This Row],[Färdiga ST '[År 2032 (el. senare):']]]-Tabell13[[#This Row],[Förväntade kommande pensionsavgångar '[År 2032:']]]</f>
        <v>0</v>
      </c>
      <c r="AL164" s="8">
        <f>SUM(Tabell13[[#This Row],[Netto färdiga ST minus pensioner 2025]:[Netto färdiga ST minus pensioner 2028]])</f>
        <v>0</v>
      </c>
      <c r="AM164" s="8">
        <f>SUM(Tabell13[[#This Row],[Netto färdiga ST minus pensioner 2025]:[Netto färdiga ST minus pensioner 2032]])</f>
        <v>0</v>
      </c>
    </row>
    <row r="165" spans="1:39" s="8" customFormat="1" x14ac:dyDescent="0.25">
      <c r="A165" s="8" t="s">
        <v>86</v>
      </c>
      <c r="B165" s="8" t="s">
        <v>76</v>
      </c>
      <c r="C165" s="8" t="s">
        <v>90</v>
      </c>
      <c r="D165" s="8" t="s">
        <v>11</v>
      </c>
      <c r="E165" s="17">
        <v>3</v>
      </c>
      <c r="F165" s="8">
        <v>1.4</v>
      </c>
      <c r="G165" s="8">
        <v>0</v>
      </c>
      <c r="H165" s="8">
        <v>0</v>
      </c>
      <c r="I165" s="8">
        <v>0</v>
      </c>
      <c r="J165" s="8">
        <v>0</v>
      </c>
      <c r="K165" s="8">
        <v>0</v>
      </c>
      <c r="L165" s="8">
        <v>0</v>
      </c>
      <c r="M165" s="8">
        <v>0</v>
      </c>
      <c r="N165" s="8">
        <v>0</v>
      </c>
      <c r="O165" s="8">
        <v>1</v>
      </c>
      <c r="P165" s="8">
        <v>0</v>
      </c>
      <c r="Q165" s="8">
        <v>1</v>
      </c>
      <c r="R165" s="8">
        <v>1</v>
      </c>
      <c r="S165" s="8">
        <v>1</v>
      </c>
      <c r="T165" s="8">
        <v>0</v>
      </c>
      <c r="U165" s="8">
        <v>1</v>
      </c>
      <c r="V165" s="8">
        <v>0</v>
      </c>
      <c r="W165" s="8">
        <v>0</v>
      </c>
      <c r="X165" s="8">
        <v>0</v>
      </c>
      <c r="Y165" s="8">
        <v>0</v>
      </c>
      <c r="Z165" s="8">
        <v>0</v>
      </c>
      <c r="AA165" s="8">
        <v>0</v>
      </c>
      <c r="AB165" s="8">
        <v>1</v>
      </c>
      <c r="AC165" s="18">
        <f>SUM(Tabell13[[#This Row],[Färdiga ST '[År 2025:']]:[Färdiga ST '[År 2032 (el. senare):']]])</f>
        <v>1</v>
      </c>
      <c r="AD165" s="8">
        <f>Tabell13[[#This Row],[Färdiga ST '[År 2025:']]]-(Tabell13[[#This Row],[&gt;68]]+Tabell13[[#This Row],[Förväntade kommande pensionsavgångar '[År 2025:']]])</f>
        <v>0</v>
      </c>
      <c r="AE165" s="8">
        <f>Tabell13[[#This Row],[Färdiga ST '[År 2026:']]]-Tabell13[[#This Row],[Förväntade kommande pensionsavgångar '[År 2026:']]]</f>
        <v>1</v>
      </c>
      <c r="AF165" s="8">
        <f>Tabell13[[#This Row],[Färdiga ST '[År 2027:']]]-Tabell13[[#This Row],[Förväntade kommande pensionsavgångar '[År 2027:']]]</f>
        <v>0</v>
      </c>
      <c r="AG165" s="8">
        <f>Tabell13[[#This Row],[Färdiga ST '[År 2028:']]]-Tabell13[[#This Row],[Förväntade kommande pensionsavgångar '[År 2028:']]]</f>
        <v>0</v>
      </c>
      <c r="AH165" s="8">
        <f>Tabell13[[#This Row],[Färdiga ST '[År 2029:']]]-Tabell13[[#This Row],[Förväntade kommande pensionsavgångar '[År 2029:']]]</f>
        <v>0</v>
      </c>
      <c r="AI165" s="8">
        <f>Tabell13[[#This Row],[Färdiga ST '[År 2030:']]]-Tabell13[[#This Row],[Förväntade kommande pensionsavgångar '[År 2030:']]]</f>
        <v>0</v>
      </c>
      <c r="AJ165" s="8">
        <f>Tabell13[[#This Row],[Färdiga ST '[År 2031:']]]-Tabell13[[#This Row],[Förväntade kommande pensionsavgångar '[År 2031:']]]</f>
        <v>0</v>
      </c>
      <c r="AK165" s="8">
        <f>Tabell13[[#This Row],[Färdiga ST '[År 2032 (el. senare):']]]-Tabell13[[#This Row],[Förväntade kommande pensionsavgångar '[År 2032:']]]</f>
        <v>-1</v>
      </c>
      <c r="AL165" s="8">
        <f>SUM(Tabell13[[#This Row],[Netto färdiga ST minus pensioner 2025]:[Netto färdiga ST minus pensioner 2028]])</f>
        <v>1</v>
      </c>
      <c r="AM165" s="8">
        <f>SUM(Tabell13[[#This Row],[Netto färdiga ST minus pensioner 2025]:[Netto färdiga ST minus pensioner 2032]])</f>
        <v>0</v>
      </c>
    </row>
    <row r="166" spans="1:39" s="8" customFormat="1" x14ac:dyDescent="0.25">
      <c r="A166" s="8" t="s">
        <v>111</v>
      </c>
      <c r="C166" s="8" t="s">
        <v>191</v>
      </c>
      <c r="D166" s="8" t="s">
        <v>43</v>
      </c>
      <c r="E166" s="17">
        <v>1</v>
      </c>
      <c r="F166" s="8">
        <v>1</v>
      </c>
      <c r="G166" s="8">
        <v>0</v>
      </c>
      <c r="H166" s="8">
        <v>0</v>
      </c>
      <c r="I166" s="8">
        <v>0</v>
      </c>
      <c r="J166" s="8">
        <v>0</v>
      </c>
      <c r="K166" s="8">
        <v>0</v>
      </c>
      <c r="L166" s="8">
        <v>0</v>
      </c>
      <c r="M166" s="8">
        <v>0</v>
      </c>
      <c r="N166" s="8">
        <v>0</v>
      </c>
      <c r="O166" s="8">
        <v>0</v>
      </c>
      <c r="P166" s="8">
        <v>0</v>
      </c>
      <c r="Q166" s="8">
        <v>0</v>
      </c>
      <c r="R166" s="8" t="s">
        <v>76</v>
      </c>
      <c r="S166" s="8">
        <v>0</v>
      </c>
      <c r="T166" s="8">
        <v>0</v>
      </c>
      <c r="U166" s="8">
        <v>0</v>
      </c>
      <c r="V166" s="8">
        <v>0</v>
      </c>
      <c r="W166" s="8">
        <v>0</v>
      </c>
      <c r="X166" s="8">
        <v>0</v>
      </c>
      <c r="Y166" s="8">
        <v>0</v>
      </c>
      <c r="Z166" s="8">
        <v>0</v>
      </c>
      <c r="AA166" s="8">
        <v>0</v>
      </c>
      <c r="AB166" s="8">
        <v>0</v>
      </c>
      <c r="AC166" s="18">
        <f>SUM(Tabell13[[#This Row],[Färdiga ST '[År 2025:']]:[Färdiga ST '[År 2032 (el. senare):']]])</f>
        <v>0</v>
      </c>
      <c r="AD166" s="8">
        <f>Tabell13[[#This Row],[Färdiga ST '[År 2025:']]]-(Tabell13[[#This Row],[&gt;68]]+Tabell13[[#This Row],[Förväntade kommande pensionsavgångar '[År 2025:']]])</f>
        <v>0</v>
      </c>
      <c r="AE166" s="8">
        <f>Tabell13[[#This Row],[Färdiga ST '[År 2026:']]]-Tabell13[[#This Row],[Förväntade kommande pensionsavgångar '[År 2026:']]]</f>
        <v>0</v>
      </c>
      <c r="AF166" s="8">
        <f>Tabell13[[#This Row],[Färdiga ST '[År 2027:']]]-Tabell13[[#This Row],[Förväntade kommande pensionsavgångar '[År 2027:']]]</f>
        <v>0</v>
      </c>
      <c r="AG166" s="8">
        <f>Tabell13[[#This Row],[Färdiga ST '[År 2028:']]]-Tabell13[[#This Row],[Förväntade kommande pensionsavgångar '[År 2028:']]]</f>
        <v>0</v>
      </c>
      <c r="AH166" s="8">
        <f>Tabell13[[#This Row],[Färdiga ST '[År 2029:']]]-Tabell13[[#This Row],[Förväntade kommande pensionsavgångar '[År 2029:']]]</f>
        <v>0</v>
      </c>
      <c r="AI166" s="8">
        <f>Tabell13[[#This Row],[Färdiga ST '[År 2030:']]]-Tabell13[[#This Row],[Förväntade kommande pensionsavgångar '[År 2030:']]]</f>
        <v>0</v>
      </c>
      <c r="AJ166" s="8">
        <f>Tabell13[[#This Row],[Färdiga ST '[År 2031:']]]-Tabell13[[#This Row],[Förväntade kommande pensionsavgångar '[År 2031:']]]</f>
        <v>0</v>
      </c>
      <c r="AK166" s="8">
        <f>Tabell13[[#This Row],[Färdiga ST '[År 2032 (el. senare):']]]-Tabell13[[#This Row],[Förväntade kommande pensionsavgångar '[År 2032:']]]</f>
        <v>0</v>
      </c>
      <c r="AL166" s="8">
        <f>SUM(Tabell13[[#This Row],[Netto färdiga ST minus pensioner 2025]:[Netto färdiga ST minus pensioner 2028]])</f>
        <v>0</v>
      </c>
      <c r="AM166" s="8">
        <f>SUM(Tabell13[[#This Row],[Netto färdiga ST minus pensioner 2025]:[Netto färdiga ST minus pensioner 2032]])</f>
        <v>0</v>
      </c>
    </row>
    <row r="167" spans="1:39" s="8" customFormat="1" x14ac:dyDescent="0.25">
      <c r="A167" s="8" t="s">
        <v>96</v>
      </c>
      <c r="B167" s="8" t="s">
        <v>76</v>
      </c>
      <c r="C167" s="8" t="s">
        <v>125</v>
      </c>
      <c r="D167" s="8" t="s">
        <v>35</v>
      </c>
      <c r="E167" s="17">
        <v>2</v>
      </c>
      <c r="F167" s="8">
        <v>1.5</v>
      </c>
      <c r="G167" s="8">
        <v>0</v>
      </c>
      <c r="H167" s="8">
        <v>0</v>
      </c>
      <c r="I167" s="8">
        <v>0</v>
      </c>
      <c r="J167" s="8">
        <v>0</v>
      </c>
      <c r="K167" s="8">
        <v>0</v>
      </c>
      <c r="L167" s="8">
        <v>1</v>
      </c>
      <c r="M167" s="8">
        <v>0</v>
      </c>
      <c r="N167" s="8">
        <v>0</v>
      </c>
      <c r="O167" s="8">
        <v>0</v>
      </c>
      <c r="P167" s="8">
        <v>0</v>
      </c>
      <c r="Q167" s="8">
        <v>0</v>
      </c>
      <c r="R167" s="8">
        <v>0</v>
      </c>
      <c r="S167" s="8">
        <v>2</v>
      </c>
      <c r="T167" s="8">
        <v>0</v>
      </c>
      <c r="U167" s="8">
        <v>1</v>
      </c>
      <c r="V167" s="8">
        <v>0</v>
      </c>
      <c r="W167" s="8">
        <v>0</v>
      </c>
      <c r="X167" s="8">
        <v>1</v>
      </c>
      <c r="Y167" s="8">
        <v>0</v>
      </c>
      <c r="Z167" s="8">
        <v>0</v>
      </c>
      <c r="AA167" s="8">
        <v>0</v>
      </c>
      <c r="AB167" s="8">
        <v>0</v>
      </c>
      <c r="AC167" s="18">
        <f>SUM(Tabell13[[#This Row],[Färdiga ST '[År 2025:']]:[Färdiga ST '[År 2032 (el. senare):']]])</f>
        <v>2</v>
      </c>
      <c r="AD167" s="8">
        <f>Tabell13[[#This Row],[Färdiga ST '[År 2025:']]]-(Tabell13[[#This Row],[&gt;68]]+Tabell13[[#This Row],[Förväntade kommande pensionsavgångar '[År 2025:']]])</f>
        <v>0</v>
      </c>
      <c r="AE167" s="8">
        <f>Tabell13[[#This Row],[Färdiga ST '[År 2026:']]]-Tabell13[[#This Row],[Förväntade kommande pensionsavgångar '[År 2026:']]]</f>
        <v>1</v>
      </c>
      <c r="AF167" s="8">
        <f>Tabell13[[#This Row],[Färdiga ST '[År 2027:']]]-Tabell13[[#This Row],[Förväntade kommande pensionsavgångar '[År 2027:']]]</f>
        <v>0</v>
      </c>
      <c r="AG167" s="8">
        <f>Tabell13[[#This Row],[Färdiga ST '[År 2028:']]]-Tabell13[[#This Row],[Förväntade kommande pensionsavgångar '[År 2028:']]]</f>
        <v>0</v>
      </c>
      <c r="AH167" s="8">
        <f>Tabell13[[#This Row],[Färdiga ST '[År 2029:']]]-Tabell13[[#This Row],[Förväntade kommande pensionsavgångar '[År 2029:']]]</f>
        <v>0</v>
      </c>
      <c r="AI167" s="8">
        <f>Tabell13[[#This Row],[Färdiga ST '[År 2030:']]]-Tabell13[[#This Row],[Förväntade kommande pensionsavgångar '[År 2030:']]]</f>
        <v>0</v>
      </c>
      <c r="AJ167" s="8">
        <f>Tabell13[[#This Row],[Färdiga ST '[År 2031:']]]-Tabell13[[#This Row],[Förväntade kommande pensionsavgångar '[År 2031:']]]</f>
        <v>0</v>
      </c>
      <c r="AK167" s="8">
        <f>Tabell13[[#This Row],[Färdiga ST '[År 2032 (el. senare):']]]-Tabell13[[#This Row],[Förväntade kommande pensionsavgångar '[År 2032:']]]</f>
        <v>0</v>
      </c>
      <c r="AL167" s="8">
        <f>SUM(Tabell13[[#This Row],[Netto färdiga ST minus pensioner 2025]:[Netto färdiga ST minus pensioner 2028]])</f>
        <v>1</v>
      </c>
      <c r="AM167" s="8">
        <f>SUM(Tabell13[[#This Row],[Netto färdiga ST minus pensioner 2025]:[Netto färdiga ST minus pensioner 2032]])</f>
        <v>1</v>
      </c>
    </row>
    <row r="168" spans="1:39" s="8" customFormat="1" x14ac:dyDescent="0.25">
      <c r="A168" s="8" t="s">
        <v>82</v>
      </c>
      <c r="B168" s="8" t="s">
        <v>76</v>
      </c>
      <c r="C168" s="8" t="s">
        <v>83</v>
      </c>
      <c r="D168" s="8" t="s">
        <v>15</v>
      </c>
      <c r="E168" s="8">
        <v>3</v>
      </c>
      <c r="F168" s="8">
        <v>2</v>
      </c>
      <c r="G168" s="8">
        <v>0</v>
      </c>
      <c r="H168" s="8">
        <v>0</v>
      </c>
      <c r="I168" s="8">
        <v>0</v>
      </c>
      <c r="J168" s="8">
        <v>0</v>
      </c>
      <c r="K168" s="8">
        <v>0</v>
      </c>
      <c r="L168" s="8">
        <v>0</v>
      </c>
      <c r="M168" s="8">
        <v>1</v>
      </c>
      <c r="N168" s="8">
        <v>0</v>
      </c>
      <c r="O168" s="8">
        <v>0</v>
      </c>
      <c r="P168" s="8">
        <v>0</v>
      </c>
      <c r="Q168" s="8">
        <v>0</v>
      </c>
      <c r="R168" s="8">
        <v>0</v>
      </c>
      <c r="S168" s="8">
        <v>0</v>
      </c>
      <c r="T168" s="8">
        <v>0</v>
      </c>
      <c r="U168" s="8">
        <v>0</v>
      </c>
      <c r="V168" s="8">
        <v>0</v>
      </c>
      <c r="W168" s="8">
        <v>0</v>
      </c>
      <c r="X168" s="8">
        <v>0</v>
      </c>
      <c r="Y168" s="8">
        <v>0</v>
      </c>
      <c r="Z168" s="8">
        <v>0</v>
      </c>
      <c r="AA168" s="8">
        <v>0</v>
      </c>
      <c r="AB168" s="8">
        <v>1</v>
      </c>
      <c r="AC168" s="18">
        <f>SUM(Tabell13[[#This Row],[Färdiga ST '[År 2025:']]:[Färdiga ST '[År 2032 (el. senare):']]])</f>
        <v>0</v>
      </c>
      <c r="AD168" s="8">
        <f>Tabell13[[#This Row],[Färdiga ST '[År 2025:']]]-(Tabell13[[#This Row],[&gt;68]]+Tabell13[[#This Row],[Förväntade kommande pensionsavgångar '[År 2025:']]])</f>
        <v>0</v>
      </c>
      <c r="AE168" s="8">
        <f>Tabell13[[#This Row],[Färdiga ST '[År 2026:']]]-Tabell13[[#This Row],[Förväntade kommande pensionsavgångar '[År 2026:']]]</f>
        <v>0</v>
      </c>
      <c r="AF168" s="8">
        <f>Tabell13[[#This Row],[Färdiga ST '[År 2027:']]]-Tabell13[[#This Row],[Förväntade kommande pensionsavgångar '[År 2027:']]]</f>
        <v>0</v>
      </c>
      <c r="AG168" s="8">
        <f>Tabell13[[#This Row],[Färdiga ST '[År 2028:']]]-Tabell13[[#This Row],[Förväntade kommande pensionsavgångar '[År 2028:']]]</f>
        <v>0</v>
      </c>
      <c r="AH168" s="8">
        <f>Tabell13[[#This Row],[Färdiga ST '[År 2029:']]]-Tabell13[[#This Row],[Förväntade kommande pensionsavgångar '[År 2029:']]]</f>
        <v>0</v>
      </c>
      <c r="AI168" s="8">
        <f>Tabell13[[#This Row],[Färdiga ST '[År 2030:']]]-Tabell13[[#This Row],[Förväntade kommande pensionsavgångar '[År 2030:']]]</f>
        <v>-1</v>
      </c>
      <c r="AJ168" s="8">
        <f>Tabell13[[#This Row],[Färdiga ST '[År 2031:']]]-Tabell13[[#This Row],[Förväntade kommande pensionsavgångar '[År 2031:']]]</f>
        <v>0</v>
      </c>
      <c r="AK168" s="8">
        <f>Tabell13[[#This Row],[Färdiga ST '[År 2032 (el. senare):']]]-Tabell13[[#This Row],[Förväntade kommande pensionsavgångar '[År 2032:']]]</f>
        <v>0</v>
      </c>
      <c r="AL168" s="8">
        <f>SUM(Tabell13[[#This Row],[Netto färdiga ST minus pensioner 2025]:[Netto färdiga ST minus pensioner 2028]])</f>
        <v>0</v>
      </c>
      <c r="AM168" s="8">
        <f>SUM(Tabell13[[#This Row],[Netto färdiga ST minus pensioner 2025]:[Netto färdiga ST minus pensioner 2032]])</f>
        <v>-1</v>
      </c>
    </row>
    <row r="169" spans="1:39" s="8" customFormat="1" x14ac:dyDescent="0.25">
      <c r="A169" s="8" t="s">
        <v>75</v>
      </c>
      <c r="B169" s="8" t="s">
        <v>76</v>
      </c>
      <c r="C169" s="8" t="s">
        <v>192</v>
      </c>
      <c r="D169" s="8" t="s">
        <v>15</v>
      </c>
      <c r="E169" s="17">
        <v>5</v>
      </c>
      <c r="F169" s="8">
        <v>3</v>
      </c>
      <c r="G169" s="8">
        <v>2</v>
      </c>
      <c r="H169" s="8">
        <v>1</v>
      </c>
      <c r="I169" s="8">
        <v>1</v>
      </c>
      <c r="J169" s="8">
        <v>0</v>
      </c>
      <c r="K169" s="8">
        <v>0</v>
      </c>
      <c r="L169" s="8">
        <v>0</v>
      </c>
      <c r="M169" s="8">
        <v>0</v>
      </c>
      <c r="N169" s="8">
        <v>0</v>
      </c>
      <c r="O169" s="8">
        <v>0</v>
      </c>
      <c r="P169" s="8">
        <v>0</v>
      </c>
      <c r="Q169" s="8">
        <v>2</v>
      </c>
      <c r="R169" s="8">
        <v>2</v>
      </c>
      <c r="S169" s="8">
        <v>3</v>
      </c>
      <c r="T169" s="8">
        <v>0</v>
      </c>
      <c r="U169" s="8">
        <v>0</v>
      </c>
      <c r="V169" s="8">
        <v>0</v>
      </c>
      <c r="W169" s="8">
        <v>2</v>
      </c>
      <c r="X169" s="8">
        <v>0</v>
      </c>
      <c r="Y169" s="8">
        <v>0</v>
      </c>
      <c r="Z169" s="8">
        <v>0</v>
      </c>
      <c r="AA169" s="8">
        <v>0</v>
      </c>
      <c r="AB169" s="8" t="s">
        <v>76</v>
      </c>
      <c r="AC169" s="18">
        <f>SUM(Tabell13[[#This Row],[Färdiga ST '[År 2025:']]:[Färdiga ST '[År 2032 (el. senare):']]])</f>
        <v>2</v>
      </c>
      <c r="AD169" s="8">
        <f>Tabell13[[#This Row],[Färdiga ST '[År 2025:']]]-(Tabell13[[#This Row],[&gt;68]]+Tabell13[[#This Row],[Förväntade kommande pensionsavgångar '[År 2025:']]])</f>
        <v>-3</v>
      </c>
      <c r="AE169" s="8">
        <f>Tabell13[[#This Row],[Färdiga ST '[År 2026:']]]-Tabell13[[#This Row],[Förväntade kommande pensionsavgångar '[År 2026:']]]</f>
        <v>-1</v>
      </c>
      <c r="AF169" s="8">
        <f>Tabell13[[#This Row],[Färdiga ST '[År 2027:']]]-Tabell13[[#This Row],[Förväntade kommande pensionsavgångar '[År 2027:']]]</f>
        <v>0</v>
      </c>
      <c r="AG169" s="8">
        <f>Tabell13[[#This Row],[Färdiga ST '[År 2028:']]]-Tabell13[[#This Row],[Förväntade kommande pensionsavgångar '[År 2028:']]]</f>
        <v>2</v>
      </c>
      <c r="AH169" s="8">
        <f>Tabell13[[#This Row],[Färdiga ST '[År 2029:']]]-Tabell13[[#This Row],[Förväntade kommande pensionsavgångar '[År 2029:']]]</f>
        <v>0</v>
      </c>
      <c r="AI169" s="8">
        <f>Tabell13[[#This Row],[Färdiga ST '[År 2030:']]]-Tabell13[[#This Row],[Förväntade kommande pensionsavgångar '[År 2030:']]]</f>
        <v>0</v>
      </c>
      <c r="AJ169" s="8">
        <f>Tabell13[[#This Row],[Färdiga ST '[År 2031:']]]-Tabell13[[#This Row],[Förväntade kommande pensionsavgångar '[År 2031:']]]</f>
        <v>0</v>
      </c>
      <c r="AK169" s="8">
        <f>Tabell13[[#This Row],[Färdiga ST '[År 2032 (el. senare):']]]-Tabell13[[#This Row],[Förväntade kommande pensionsavgångar '[År 2032:']]]</f>
        <v>0</v>
      </c>
      <c r="AL169" s="8">
        <f>SUM(Tabell13[[#This Row],[Netto färdiga ST minus pensioner 2025]:[Netto färdiga ST minus pensioner 2028]])</f>
        <v>-2</v>
      </c>
      <c r="AM169" s="8">
        <f>SUM(Tabell13[[#This Row],[Netto färdiga ST minus pensioner 2025]:[Netto färdiga ST minus pensioner 2032]])</f>
        <v>-2</v>
      </c>
    </row>
    <row r="170" spans="1:39" s="8" customFormat="1" x14ac:dyDescent="0.25">
      <c r="A170" s="8" t="s">
        <v>107</v>
      </c>
      <c r="B170" s="8" t="s">
        <v>76</v>
      </c>
      <c r="C170" s="8" t="s">
        <v>108</v>
      </c>
      <c r="D170" s="8" t="s">
        <v>33</v>
      </c>
      <c r="E170" s="17">
        <v>2</v>
      </c>
      <c r="F170" s="8">
        <v>1.8</v>
      </c>
      <c r="G170" s="8">
        <v>0</v>
      </c>
      <c r="H170" s="8">
        <v>0</v>
      </c>
      <c r="I170" s="8">
        <v>0</v>
      </c>
      <c r="J170" s="8">
        <v>0</v>
      </c>
      <c r="K170" s="8">
        <v>0</v>
      </c>
      <c r="L170" s="8">
        <v>0</v>
      </c>
      <c r="M170" s="8">
        <v>0</v>
      </c>
      <c r="N170" s="8">
        <v>0</v>
      </c>
      <c r="O170" s="8">
        <v>0</v>
      </c>
      <c r="P170" s="8">
        <v>0</v>
      </c>
      <c r="Q170" s="8">
        <v>1</v>
      </c>
      <c r="R170" s="8">
        <v>1</v>
      </c>
      <c r="S170" s="8">
        <v>0</v>
      </c>
      <c r="T170" s="8">
        <v>0</v>
      </c>
      <c r="U170" s="8">
        <v>0</v>
      </c>
      <c r="V170" s="8">
        <v>0</v>
      </c>
      <c r="W170" s="8">
        <v>0</v>
      </c>
      <c r="X170" s="8">
        <v>0</v>
      </c>
      <c r="Y170" s="8">
        <v>0</v>
      </c>
      <c r="Z170" s="8">
        <v>0</v>
      </c>
      <c r="AA170" s="8">
        <v>0</v>
      </c>
      <c r="AB170" s="8">
        <v>0</v>
      </c>
      <c r="AC170" s="18">
        <f>SUM(Tabell13[[#This Row],[Färdiga ST '[År 2025:']]:[Färdiga ST '[År 2032 (el. senare):']]])</f>
        <v>0</v>
      </c>
      <c r="AD170" s="8">
        <f>Tabell13[[#This Row],[Färdiga ST '[År 2025:']]]-(Tabell13[[#This Row],[&gt;68]]+Tabell13[[#This Row],[Förväntade kommande pensionsavgångar '[År 2025:']]])</f>
        <v>0</v>
      </c>
      <c r="AE170" s="8">
        <f>Tabell13[[#This Row],[Färdiga ST '[År 2026:']]]-Tabell13[[#This Row],[Förväntade kommande pensionsavgångar '[År 2026:']]]</f>
        <v>0</v>
      </c>
      <c r="AF170" s="8">
        <f>Tabell13[[#This Row],[Färdiga ST '[År 2027:']]]-Tabell13[[#This Row],[Förväntade kommande pensionsavgångar '[År 2027:']]]</f>
        <v>0</v>
      </c>
      <c r="AG170" s="8">
        <f>Tabell13[[#This Row],[Färdiga ST '[År 2028:']]]-Tabell13[[#This Row],[Förväntade kommande pensionsavgångar '[År 2028:']]]</f>
        <v>0</v>
      </c>
      <c r="AH170" s="8">
        <f>Tabell13[[#This Row],[Färdiga ST '[År 2029:']]]-Tabell13[[#This Row],[Förväntade kommande pensionsavgångar '[År 2029:']]]</f>
        <v>0</v>
      </c>
      <c r="AI170" s="8">
        <f>Tabell13[[#This Row],[Färdiga ST '[År 2030:']]]-Tabell13[[#This Row],[Förväntade kommande pensionsavgångar '[År 2030:']]]</f>
        <v>0</v>
      </c>
      <c r="AJ170" s="8">
        <f>Tabell13[[#This Row],[Färdiga ST '[År 2031:']]]-Tabell13[[#This Row],[Förväntade kommande pensionsavgångar '[År 2031:']]]</f>
        <v>0</v>
      </c>
      <c r="AK170" s="8">
        <f>Tabell13[[#This Row],[Färdiga ST '[År 2032 (el. senare):']]]-Tabell13[[#This Row],[Förväntade kommande pensionsavgångar '[År 2032:']]]</f>
        <v>0</v>
      </c>
      <c r="AL170" s="8">
        <f>SUM(Tabell13[[#This Row],[Netto färdiga ST minus pensioner 2025]:[Netto färdiga ST minus pensioner 2028]])</f>
        <v>0</v>
      </c>
      <c r="AM170" s="8">
        <f>SUM(Tabell13[[#This Row],[Netto färdiga ST minus pensioner 2025]:[Netto färdiga ST minus pensioner 2032]])</f>
        <v>0</v>
      </c>
    </row>
    <row r="171" spans="1:39" s="8" customFormat="1" x14ac:dyDescent="0.25">
      <c r="A171" s="8" t="s">
        <v>80</v>
      </c>
      <c r="B171" s="8" t="s">
        <v>76</v>
      </c>
      <c r="C171" s="8" t="s">
        <v>23</v>
      </c>
      <c r="D171" s="8" t="s">
        <v>24</v>
      </c>
      <c r="E171" s="17">
        <v>5</v>
      </c>
      <c r="F171" s="8">
        <v>4.8</v>
      </c>
      <c r="G171" s="8">
        <v>0</v>
      </c>
      <c r="H171" s="8">
        <v>0</v>
      </c>
      <c r="I171" s="8">
        <v>0</v>
      </c>
      <c r="J171" s="8">
        <v>0</v>
      </c>
      <c r="K171" s="8">
        <v>0</v>
      </c>
      <c r="L171" s="8">
        <v>0</v>
      </c>
      <c r="M171" s="8">
        <v>1</v>
      </c>
      <c r="N171" s="8">
        <v>0</v>
      </c>
      <c r="O171" s="8">
        <v>0</v>
      </c>
      <c r="P171" s="8">
        <v>1</v>
      </c>
      <c r="Q171" s="8">
        <v>1</v>
      </c>
      <c r="R171" s="8">
        <v>1</v>
      </c>
      <c r="S171" s="8">
        <v>1</v>
      </c>
      <c r="T171" s="8">
        <v>1</v>
      </c>
      <c r="U171" s="8">
        <v>0</v>
      </c>
      <c r="V171" s="8">
        <v>0</v>
      </c>
      <c r="W171" s="8">
        <v>0</v>
      </c>
      <c r="X171" s="8">
        <v>0</v>
      </c>
      <c r="Y171" s="8">
        <v>0</v>
      </c>
      <c r="Z171" s="8">
        <v>0</v>
      </c>
      <c r="AA171" s="8">
        <v>0</v>
      </c>
      <c r="AB171" s="8">
        <v>0</v>
      </c>
      <c r="AC171" s="18">
        <f>SUM(Tabell13[[#This Row],[Färdiga ST '[År 2025:']]:[Färdiga ST '[År 2032 (el. senare):']]])</f>
        <v>1</v>
      </c>
      <c r="AD171" s="8">
        <f>Tabell13[[#This Row],[Färdiga ST '[År 2025:']]]-(Tabell13[[#This Row],[&gt;68]]+Tabell13[[#This Row],[Förväntade kommande pensionsavgångar '[År 2025:']]])</f>
        <v>1</v>
      </c>
      <c r="AE171" s="8">
        <f>Tabell13[[#This Row],[Färdiga ST '[År 2026:']]]-Tabell13[[#This Row],[Förväntade kommande pensionsavgångar '[År 2026:']]]</f>
        <v>0</v>
      </c>
      <c r="AF171" s="8">
        <f>Tabell13[[#This Row],[Färdiga ST '[År 2027:']]]-Tabell13[[#This Row],[Förväntade kommande pensionsavgångar '[År 2027:']]]</f>
        <v>0</v>
      </c>
      <c r="AG171" s="8">
        <f>Tabell13[[#This Row],[Färdiga ST '[År 2028:']]]-Tabell13[[#This Row],[Förväntade kommande pensionsavgångar '[År 2028:']]]</f>
        <v>0</v>
      </c>
      <c r="AH171" s="8">
        <f>Tabell13[[#This Row],[Färdiga ST '[År 2029:']]]-Tabell13[[#This Row],[Förväntade kommande pensionsavgångar '[År 2029:']]]</f>
        <v>0</v>
      </c>
      <c r="AI171" s="8">
        <f>Tabell13[[#This Row],[Färdiga ST '[År 2030:']]]-Tabell13[[#This Row],[Förväntade kommande pensionsavgångar '[År 2030:']]]</f>
        <v>-1</v>
      </c>
      <c r="AJ171" s="8">
        <f>Tabell13[[#This Row],[Färdiga ST '[År 2031:']]]-Tabell13[[#This Row],[Förväntade kommande pensionsavgångar '[År 2031:']]]</f>
        <v>0</v>
      </c>
      <c r="AK171" s="8">
        <f>Tabell13[[#This Row],[Färdiga ST '[År 2032 (el. senare):']]]-Tabell13[[#This Row],[Förväntade kommande pensionsavgångar '[År 2032:']]]</f>
        <v>0</v>
      </c>
      <c r="AL171" s="8">
        <f>SUM(Tabell13[[#This Row],[Netto färdiga ST minus pensioner 2025]:[Netto färdiga ST minus pensioner 2028]])</f>
        <v>1</v>
      </c>
      <c r="AM171" s="8">
        <f>SUM(Tabell13[[#This Row],[Netto färdiga ST minus pensioner 2025]:[Netto färdiga ST minus pensioner 2032]])</f>
        <v>0</v>
      </c>
    </row>
    <row r="172" spans="1:39" s="8" customFormat="1" x14ac:dyDescent="0.25">
      <c r="A172" s="8" t="s">
        <v>123</v>
      </c>
      <c r="B172" s="8" t="s">
        <v>76</v>
      </c>
      <c r="C172" s="8" t="s">
        <v>79</v>
      </c>
      <c r="D172" s="8" t="s">
        <v>16</v>
      </c>
      <c r="E172" s="17">
        <v>1</v>
      </c>
      <c r="F172" s="8">
        <v>1</v>
      </c>
      <c r="G172" s="8">
        <v>0</v>
      </c>
      <c r="H172" s="8">
        <v>0</v>
      </c>
      <c r="I172" s="8">
        <v>0</v>
      </c>
      <c r="J172" s="8">
        <v>0</v>
      </c>
      <c r="K172" s="8">
        <v>0</v>
      </c>
      <c r="L172" s="8">
        <v>0</v>
      </c>
      <c r="M172" s="8">
        <v>0</v>
      </c>
      <c r="N172" s="8">
        <v>0</v>
      </c>
      <c r="O172" s="8">
        <v>0</v>
      </c>
      <c r="P172" s="8">
        <v>0</v>
      </c>
      <c r="Q172" s="8">
        <v>1</v>
      </c>
      <c r="R172" s="8">
        <v>1</v>
      </c>
      <c r="S172" s="8">
        <v>0</v>
      </c>
      <c r="T172" s="8">
        <v>0</v>
      </c>
      <c r="U172" s="8">
        <v>0</v>
      </c>
      <c r="V172" s="8">
        <v>0</v>
      </c>
      <c r="W172" s="8">
        <v>0</v>
      </c>
      <c r="X172" s="8">
        <v>0</v>
      </c>
      <c r="Y172" s="8">
        <v>0</v>
      </c>
      <c r="Z172" s="8">
        <v>0</v>
      </c>
      <c r="AA172" s="8">
        <v>0</v>
      </c>
      <c r="AB172" s="8">
        <v>0</v>
      </c>
      <c r="AC172" s="18">
        <f>SUM(Tabell13[[#This Row],[Färdiga ST '[År 2025:']]:[Färdiga ST '[År 2032 (el. senare):']]])</f>
        <v>0</v>
      </c>
      <c r="AD172" s="8">
        <f>Tabell13[[#This Row],[Färdiga ST '[År 2025:']]]-(Tabell13[[#This Row],[&gt;68]]+Tabell13[[#This Row],[Förväntade kommande pensionsavgångar '[År 2025:']]])</f>
        <v>0</v>
      </c>
      <c r="AE172" s="8">
        <f>Tabell13[[#This Row],[Färdiga ST '[År 2026:']]]-Tabell13[[#This Row],[Förväntade kommande pensionsavgångar '[År 2026:']]]</f>
        <v>0</v>
      </c>
      <c r="AF172" s="8">
        <f>Tabell13[[#This Row],[Färdiga ST '[År 2027:']]]-Tabell13[[#This Row],[Förväntade kommande pensionsavgångar '[År 2027:']]]</f>
        <v>0</v>
      </c>
      <c r="AG172" s="8">
        <f>Tabell13[[#This Row],[Färdiga ST '[År 2028:']]]-Tabell13[[#This Row],[Förväntade kommande pensionsavgångar '[År 2028:']]]</f>
        <v>0</v>
      </c>
      <c r="AH172" s="8">
        <f>Tabell13[[#This Row],[Färdiga ST '[År 2029:']]]-Tabell13[[#This Row],[Förväntade kommande pensionsavgångar '[År 2029:']]]</f>
        <v>0</v>
      </c>
      <c r="AI172" s="8">
        <f>Tabell13[[#This Row],[Färdiga ST '[År 2030:']]]-Tabell13[[#This Row],[Förväntade kommande pensionsavgångar '[År 2030:']]]</f>
        <v>0</v>
      </c>
      <c r="AJ172" s="8">
        <f>Tabell13[[#This Row],[Färdiga ST '[År 2031:']]]-Tabell13[[#This Row],[Förväntade kommande pensionsavgångar '[År 2031:']]]</f>
        <v>0</v>
      </c>
      <c r="AK172" s="8">
        <f>Tabell13[[#This Row],[Färdiga ST '[År 2032 (el. senare):']]]-Tabell13[[#This Row],[Förväntade kommande pensionsavgångar '[År 2032:']]]</f>
        <v>0</v>
      </c>
      <c r="AL172" s="8">
        <f>SUM(Tabell13[[#This Row],[Netto färdiga ST minus pensioner 2025]:[Netto färdiga ST minus pensioner 2028]])</f>
        <v>0</v>
      </c>
      <c r="AM172" s="8">
        <f>SUM(Tabell13[[#This Row],[Netto färdiga ST minus pensioner 2025]:[Netto färdiga ST minus pensioner 2032]])</f>
        <v>0</v>
      </c>
    </row>
    <row r="173" spans="1:39" s="8" customFormat="1" x14ac:dyDescent="0.25">
      <c r="A173" s="8" t="s">
        <v>78</v>
      </c>
      <c r="B173" s="8" t="s">
        <v>76</v>
      </c>
      <c r="C173" s="8" t="s">
        <v>79</v>
      </c>
      <c r="D173" s="8" t="s">
        <v>34</v>
      </c>
      <c r="E173" s="17">
        <v>2</v>
      </c>
      <c r="F173" s="8">
        <v>1.4</v>
      </c>
      <c r="G173" s="8">
        <v>0</v>
      </c>
      <c r="H173" s="8">
        <v>1</v>
      </c>
      <c r="I173" s="8">
        <v>1</v>
      </c>
      <c r="J173" s="8">
        <v>0</v>
      </c>
      <c r="K173" s="8">
        <v>0</v>
      </c>
      <c r="L173" s="8">
        <v>0</v>
      </c>
      <c r="M173" s="8">
        <v>0</v>
      </c>
      <c r="N173" s="8">
        <v>0</v>
      </c>
      <c r="O173" s="8">
        <v>0</v>
      </c>
      <c r="P173" s="8">
        <v>0</v>
      </c>
      <c r="Q173" s="8">
        <v>1</v>
      </c>
      <c r="R173" s="8">
        <v>1</v>
      </c>
      <c r="S173" s="8">
        <v>1</v>
      </c>
      <c r="T173" s="8">
        <v>0</v>
      </c>
      <c r="U173" s="8">
        <v>1</v>
      </c>
      <c r="V173" s="8">
        <v>0</v>
      </c>
      <c r="W173" s="8">
        <v>0</v>
      </c>
      <c r="X173" s="8">
        <v>0</v>
      </c>
      <c r="Y173" s="8">
        <v>2</v>
      </c>
      <c r="Z173" s="8">
        <v>0</v>
      </c>
      <c r="AA173" s="8">
        <v>0</v>
      </c>
      <c r="AB173" s="8" t="s">
        <v>76</v>
      </c>
      <c r="AC173" s="18">
        <f>SUM(Tabell13[[#This Row],[Färdiga ST '[År 2025:']]:[Färdiga ST '[År 2032 (el. senare):']]])</f>
        <v>3</v>
      </c>
      <c r="AD173" s="8">
        <f>Tabell13[[#This Row],[Färdiga ST '[År 2025:']]]-(Tabell13[[#This Row],[&gt;68]]+Tabell13[[#This Row],[Förväntade kommande pensionsavgångar '[År 2025:']]])</f>
        <v>-1</v>
      </c>
      <c r="AE173" s="8">
        <f>Tabell13[[#This Row],[Färdiga ST '[År 2026:']]]-Tabell13[[#This Row],[Förväntade kommande pensionsavgångar '[År 2026:']]]</f>
        <v>0</v>
      </c>
      <c r="AF173" s="8">
        <f>Tabell13[[#This Row],[Färdiga ST '[År 2027:']]]-Tabell13[[#This Row],[Förväntade kommande pensionsavgångar '[År 2027:']]]</f>
        <v>0</v>
      </c>
      <c r="AG173" s="8">
        <f>Tabell13[[#This Row],[Färdiga ST '[År 2028:']]]-Tabell13[[#This Row],[Förväntade kommande pensionsavgångar '[År 2028:']]]</f>
        <v>0</v>
      </c>
      <c r="AH173" s="8">
        <f>Tabell13[[#This Row],[Färdiga ST '[År 2029:']]]-Tabell13[[#This Row],[Förväntade kommande pensionsavgångar '[År 2029:']]]</f>
        <v>0</v>
      </c>
      <c r="AI173" s="8">
        <f>Tabell13[[#This Row],[Färdiga ST '[År 2030:']]]-Tabell13[[#This Row],[Förväntade kommande pensionsavgångar '[År 2030:']]]</f>
        <v>2</v>
      </c>
      <c r="AJ173" s="8">
        <f>Tabell13[[#This Row],[Färdiga ST '[År 2031:']]]-Tabell13[[#This Row],[Förväntade kommande pensionsavgångar '[År 2031:']]]</f>
        <v>0</v>
      </c>
      <c r="AK173" s="8">
        <f>Tabell13[[#This Row],[Färdiga ST '[År 2032 (el. senare):']]]-Tabell13[[#This Row],[Förväntade kommande pensionsavgångar '[År 2032:']]]</f>
        <v>0</v>
      </c>
      <c r="AL173" s="8">
        <f>SUM(Tabell13[[#This Row],[Netto färdiga ST minus pensioner 2025]:[Netto färdiga ST minus pensioner 2028]])</f>
        <v>-1</v>
      </c>
      <c r="AM173" s="8">
        <f>SUM(Tabell13[[#This Row],[Netto färdiga ST minus pensioner 2025]:[Netto färdiga ST minus pensioner 2032]])</f>
        <v>1</v>
      </c>
    </row>
    <row r="174" spans="1:39" s="8" customFormat="1" x14ac:dyDescent="0.25">
      <c r="A174" s="8" t="s">
        <v>86</v>
      </c>
      <c r="B174" s="8" t="s">
        <v>76</v>
      </c>
      <c r="C174" s="8" t="s">
        <v>101</v>
      </c>
      <c r="D174" s="8" t="s">
        <v>34</v>
      </c>
      <c r="E174" s="17">
        <v>5</v>
      </c>
      <c r="F174" s="8">
        <v>2.9</v>
      </c>
      <c r="G174" s="8">
        <v>0</v>
      </c>
      <c r="H174" s="8">
        <v>0</v>
      </c>
      <c r="I174" s="8">
        <v>1</v>
      </c>
      <c r="J174" s="8">
        <v>0</v>
      </c>
      <c r="K174" s="8">
        <v>0</v>
      </c>
      <c r="L174" s="8">
        <v>0</v>
      </c>
      <c r="M174" s="8">
        <v>0</v>
      </c>
      <c r="N174" s="8">
        <v>0</v>
      </c>
      <c r="O174" s="8">
        <v>0</v>
      </c>
      <c r="P174" s="8">
        <v>0</v>
      </c>
      <c r="Q174" s="8">
        <v>3</v>
      </c>
      <c r="R174" s="8">
        <v>3</v>
      </c>
      <c r="S174" s="8">
        <v>1</v>
      </c>
      <c r="T174" s="8">
        <v>0</v>
      </c>
      <c r="U174" s="8">
        <v>0</v>
      </c>
      <c r="V174" s="8">
        <v>1</v>
      </c>
      <c r="W174" s="8">
        <v>0</v>
      </c>
      <c r="X174" s="8">
        <v>0</v>
      </c>
      <c r="Y174" s="8">
        <v>0</v>
      </c>
      <c r="Z174" s="8">
        <v>0</v>
      </c>
      <c r="AA174" s="8">
        <v>0</v>
      </c>
      <c r="AB174" s="8">
        <v>3</v>
      </c>
      <c r="AC174" s="18">
        <f>SUM(Tabell13[[#This Row],[Färdiga ST '[År 2025:']]:[Färdiga ST '[År 2032 (el. senare):']]])</f>
        <v>1</v>
      </c>
      <c r="AD174" s="8">
        <f>Tabell13[[#This Row],[Färdiga ST '[År 2025:']]]-(Tabell13[[#This Row],[&gt;68]]+Tabell13[[#This Row],[Förväntade kommande pensionsavgångar '[År 2025:']]])</f>
        <v>0</v>
      </c>
      <c r="AE174" s="8">
        <f>Tabell13[[#This Row],[Färdiga ST '[År 2026:']]]-Tabell13[[#This Row],[Förväntade kommande pensionsavgångar '[År 2026:']]]</f>
        <v>-1</v>
      </c>
      <c r="AF174" s="8">
        <f>Tabell13[[#This Row],[Färdiga ST '[År 2027:']]]-Tabell13[[#This Row],[Förväntade kommande pensionsavgångar '[År 2027:']]]</f>
        <v>1</v>
      </c>
      <c r="AG174" s="8">
        <f>Tabell13[[#This Row],[Färdiga ST '[År 2028:']]]-Tabell13[[#This Row],[Förväntade kommande pensionsavgångar '[År 2028:']]]</f>
        <v>0</v>
      </c>
      <c r="AH174" s="8">
        <f>Tabell13[[#This Row],[Färdiga ST '[År 2029:']]]-Tabell13[[#This Row],[Förväntade kommande pensionsavgångar '[År 2029:']]]</f>
        <v>0</v>
      </c>
      <c r="AI174" s="8">
        <f>Tabell13[[#This Row],[Färdiga ST '[År 2030:']]]-Tabell13[[#This Row],[Förväntade kommande pensionsavgångar '[År 2030:']]]</f>
        <v>0</v>
      </c>
      <c r="AJ174" s="8">
        <f>Tabell13[[#This Row],[Färdiga ST '[År 2031:']]]-Tabell13[[#This Row],[Förväntade kommande pensionsavgångar '[År 2031:']]]</f>
        <v>0</v>
      </c>
      <c r="AK174" s="8">
        <f>Tabell13[[#This Row],[Färdiga ST '[År 2032 (el. senare):']]]-Tabell13[[#This Row],[Förväntade kommande pensionsavgångar '[År 2032:']]]</f>
        <v>0</v>
      </c>
      <c r="AL174" s="8">
        <f>SUM(Tabell13[[#This Row],[Netto färdiga ST minus pensioner 2025]:[Netto färdiga ST minus pensioner 2028]])</f>
        <v>0</v>
      </c>
      <c r="AM174" s="8">
        <f>SUM(Tabell13[[#This Row],[Netto färdiga ST minus pensioner 2025]:[Netto färdiga ST minus pensioner 2032]])</f>
        <v>0</v>
      </c>
    </row>
    <row r="175" spans="1:39" s="8" customFormat="1" x14ac:dyDescent="0.25">
      <c r="A175" s="8" t="s">
        <v>82</v>
      </c>
      <c r="B175" s="8" t="s">
        <v>76</v>
      </c>
      <c r="C175" s="8" t="s">
        <v>83</v>
      </c>
      <c r="D175" s="8" t="s">
        <v>23</v>
      </c>
      <c r="E175" s="8">
        <v>6</v>
      </c>
      <c r="F175" s="8">
        <v>3.5</v>
      </c>
      <c r="G175" s="8">
        <v>0</v>
      </c>
      <c r="H175" s="8">
        <v>0</v>
      </c>
      <c r="I175" s="8">
        <v>0</v>
      </c>
      <c r="J175" s="8">
        <v>0</v>
      </c>
      <c r="K175" s="8">
        <v>0</v>
      </c>
      <c r="L175" s="8">
        <v>0</v>
      </c>
      <c r="M175" s="8">
        <v>1</v>
      </c>
      <c r="N175" s="8">
        <v>0</v>
      </c>
      <c r="O175" s="8">
        <v>1</v>
      </c>
      <c r="P175" s="8">
        <v>0</v>
      </c>
      <c r="Q175" s="8">
        <v>2</v>
      </c>
      <c r="R175" s="8">
        <v>2</v>
      </c>
      <c r="S175" s="8">
        <v>10</v>
      </c>
      <c r="T175" s="8">
        <v>0</v>
      </c>
      <c r="U175" s="8">
        <v>3</v>
      </c>
      <c r="V175" s="8">
        <v>2</v>
      </c>
      <c r="W175" s="8">
        <v>1</v>
      </c>
      <c r="X175" s="8">
        <v>2</v>
      </c>
      <c r="Y175" s="8">
        <v>2</v>
      </c>
      <c r="Z175" s="8">
        <v>0</v>
      </c>
      <c r="AA175" s="8">
        <v>0</v>
      </c>
      <c r="AB175" s="8">
        <v>3</v>
      </c>
      <c r="AC175" s="18">
        <f>SUM(Tabell13[[#This Row],[Färdiga ST '[År 2025:']]:[Färdiga ST '[År 2032 (el. senare):']]])</f>
        <v>10</v>
      </c>
      <c r="AD175" s="8">
        <f>Tabell13[[#This Row],[Färdiga ST '[År 2025:']]]-(Tabell13[[#This Row],[&gt;68]]+Tabell13[[#This Row],[Förväntade kommande pensionsavgångar '[År 2025:']]])</f>
        <v>0</v>
      </c>
      <c r="AE175" s="8">
        <f>Tabell13[[#This Row],[Färdiga ST '[År 2026:']]]-Tabell13[[#This Row],[Förväntade kommande pensionsavgångar '[År 2026:']]]</f>
        <v>3</v>
      </c>
      <c r="AF175" s="8">
        <f>Tabell13[[#This Row],[Färdiga ST '[År 2027:']]]-Tabell13[[#This Row],[Förväntade kommande pensionsavgångar '[År 2027:']]]</f>
        <v>2</v>
      </c>
      <c r="AG175" s="8">
        <f>Tabell13[[#This Row],[Färdiga ST '[År 2028:']]]-Tabell13[[#This Row],[Förväntade kommande pensionsavgångar '[År 2028:']]]</f>
        <v>1</v>
      </c>
      <c r="AH175" s="8">
        <f>Tabell13[[#This Row],[Färdiga ST '[År 2029:']]]-Tabell13[[#This Row],[Förväntade kommande pensionsavgångar '[År 2029:']]]</f>
        <v>2</v>
      </c>
      <c r="AI175" s="8">
        <f>Tabell13[[#This Row],[Färdiga ST '[År 2030:']]]-Tabell13[[#This Row],[Förväntade kommande pensionsavgångar '[År 2030:']]]</f>
        <v>1</v>
      </c>
      <c r="AJ175" s="8">
        <f>Tabell13[[#This Row],[Färdiga ST '[År 2031:']]]-Tabell13[[#This Row],[Förväntade kommande pensionsavgångar '[År 2031:']]]</f>
        <v>0</v>
      </c>
      <c r="AK175" s="8">
        <f>Tabell13[[#This Row],[Färdiga ST '[År 2032 (el. senare):']]]-Tabell13[[#This Row],[Förväntade kommande pensionsavgångar '[År 2032:']]]</f>
        <v>-1</v>
      </c>
      <c r="AL175" s="8">
        <f>SUM(Tabell13[[#This Row],[Netto färdiga ST minus pensioner 2025]:[Netto färdiga ST minus pensioner 2028]])</f>
        <v>6</v>
      </c>
      <c r="AM175" s="8">
        <f>SUM(Tabell13[[#This Row],[Netto färdiga ST minus pensioner 2025]:[Netto färdiga ST minus pensioner 2032]])</f>
        <v>8</v>
      </c>
    </row>
    <row r="176" spans="1:39" s="8" customFormat="1" x14ac:dyDescent="0.25">
      <c r="A176" s="8" t="s">
        <v>80</v>
      </c>
      <c r="B176" s="8" t="s">
        <v>76</v>
      </c>
      <c r="C176" s="8" t="s">
        <v>23</v>
      </c>
      <c r="D176" s="8" t="s">
        <v>33</v>
      </c>
      <c r="E176" s="17">
        <v>1</v>
      </c>
      <c r="F176" s="8">
        <v>0.5</v>
      </c>
      <c r="G176" s="8">
        <v>0</v>
      </c>
      <c r="H176" s="8">
        <v>0</v>
      </c>
      <c r="I176" s="8">
        <v>0</v>
      </c>
      <c r="J176" s="8">
        <v>0</v>
      </c>
      <c r="K176" s="8">
        <v>0</v>
      </c>
      <c r="L176" s="8">
        <v>0</v>
      </c>
      <c r="M176" s="8">
        <v>0</v>
      </c>
      <c r="N176" s="8">
        <v>0</v>
      </c>
      <c r="O176" s="8">
        <v>0</v>
      </c>
      <c r="P176" s="8">
        <v>0</v>
      </c>
      <c r="Q176" s="8">
        <v>1</v>
      </c>
      <c r="R176" s="8">
        <v>1</v>
      </c>
      <c r="S176" s="8">
        <v>0</v>
      </c>
      <c r="T176" s="8">
        <v>0</v>
      </c>
      <c r="U176" s="8">
        <v>0</v>
      </c>
      <c r="V176" s="8">
        <v>0</v>
      </c>
      <c r="W176" s="8">
        <v>0</v>
      </c>
      <c r="X176" s="8">
        <v>0</v>
      </c>
      <c r="Y176" s="8">
        <v>0</v>
      </c>
      <c r="Z176" s="8">
        <v>0</v>
      </c>
      <c r="AA176" s="8">
        <v>0</v>
      </c>
      <c r="AB176" s="8">
        <v>0</v>
      </c>
      <c r="AC176" s="18">
        <f>SUM(Tabell13[[#This Row],[Färdiga ST '[År 2025:']]:[Färdiga ST '[År 2032 (el. senare):']]])</f>
        <v>0</v>
      </c>
      <c r="AD176" s="8">
        <f>Tabell13[[#This Row],[Färdiga ST '[År 2025:']]]-(Tabell13[[#This Row],[&gt;68]]+Tabell13[[#This Row],[Förväntade kommande pensionsavgångar '[År 2025:']]])</f>
        <v>0</v>
      </c>
      <c r="AE176" s="8">
        <f>Tabell13[[#This Row],[Färdiga ST '[År 2026:']]]-Tabell13[[#This Row],[Förväntade kommande pensionsavgångar '[År 2026:']]]</f>
        <v>0</v>
      </c>
      <c r="AF176" s="8">
        <f>Tabell13[[#This Row],[Färdiga ST '[År 2027:']]]-Tabell13[[#This Row],[Förväntade kommande pensionsavgångar '[År 2027:']]]</f>
        <v>0</v>
      </c>
      <c r="AG176" s="8">
        <f>Tabell13[[#This Row],[Färdiga ST '[År 2028:']]]-Tabell13[[#This Row],[Förväntade kommande pensionsavgångar '[År 2028:']]]</f>
        <v>0</v>
      </c>
      <c r="AH176" s="8">
        <f>Tabell13[[#This Row],[Färdiga ST '[År 2029:']]]-Tabell13[[#This Row],[Förväntade kommande pensionsavgångar '[År 2029:']]]</f>
        <v>0</v>
      </c>
      <c r="AI176" s="8">
        <f>Tabell13[[#This Row],[Färdiga ST '[År 2030:']]]-Tabell13[[#This Row],[Förväntade kommande pensionsavgångar '[År 2030:']]]</f>
        <v>0</v>
      </c>
      <c r="AJ176" s="8">
        <f>Tabell13[[#This Row],[Färdiga ST '[År 2031:']]]-Tabell13[[#This Row],[Förväntade kommande pensionsavgångar '[År 2031:']]]</f>
        <v>0</v>
      </c>
      <c r="AK176" s="8">
        <f>Tabell13[[#This Row],[Färdiga ST '[År 2032 (el. senare):']]]-Tabell13[[#This Row],[Förväntade kommande pensionsavgångar '[År 2032:']]]</f>
        <v>0</v>
      </c>
      <c r="AL176" s="8">
        <f>SUM(Tabell13[[#This Row],[Netto färdiga ST minus pensioner 2025]:[Netto färdiga ST minus pensioner 2028]])</f>
        <v>0</v>
      </c>
      <c r="AM176" s="8">
        <f>SUM(Tabell13[[#This Row],[Netto färdiga ST minus pensioner 2025]:[Netto färdiga ST minus pensioner 2032]])</f>
        <v>0</v>
      </c>
    </row>
    <row r="177" spans="1:39" s="8" customFormat="1" x14ac:dyDescent="0.25">
      <c r="A177" s="8" t="s">
        <v>123</v>
      </c>
      <c r="B177" s="8" t="s">
        <v>76</v>
      </c>
      <c r="C177" s="8" t="s">
        <v>79</v>
      </c>
      <c r="D177" s="8" t="s">
        <v>19</v>
      </c>
      <c r="E177" s="17">
        <v>1</v>
      </c>
      <c r="F177" s="8">
        <v>0.4</v>
      </c>
      <c r="G177" s="8">
        <v>0</v>
      </c>
      <c r="H177" s="8">
        <v>0</v>
      </c>
      <c r="I177" s="8">
        <v>0</v>
      </c>
      <c r="J177" s="8">
        <v>0</v>
      </c>
      <c r="K177" s="8">
        <v>0</v>
      </c>
      <c r="L177" s="8">
        <v>0</v>
      </c>
      <c r="M177" s="8">
        <v>0</v>
      </c>
      <c r="N177" s="8">
        <v>0</v>
      </c>
      <c r="O177" s="8">
        <v>0</v>
      </c>
      <c r="P177" s="8">
        <v>0</v>
      </c>
      <c r="Q177" s="8">
        <v>0</v>
      </c>
      <c r="R177" s="8">
        <v>0</v>
      </c>
      <c r="S177" s="8">
        <v>0</v>
      </c>
      <c r="T177" s="8">
        <v>0</v>
      </c>
      <c r="U177" s="8">
        <v>0</v>
      </c>
      <c r="V177" s="8">
        <v>0</v>
      </c>
      <c r="W177" s="8">
        <v>0</v>
      </c>
      <c r="X177" s="8">
        <v>0</v>
      </c>
      <c r="Y177" s="8">
        <v>0</v>
      </c>
      <c r="Z177" s="8">
        <v>0</v>
      </c>
      <c r="AA177" s="8">
        <v>0</v>
      </c>
      <c r="AB177" s="8">
        <v>0</v>
      </c>
      <c r="AC177" s="18">
        <f>SUM(Tabell13[[#This Row],[Färdiga ST '[År 2025:']]:[Färdiga ST '[År 2032 (el. senare):']]])</f>
        <v>0</v>
      </c>
      <c r="AD177" s="8">
        <f>Tabell13[[#This Row],[Färdiga ST '[År 2025:']]]-(Tabell13[[#This Row],[&gt;68]]+Tabell13[[#This Row],[Förväntade kommande pensionsavgångar '[År 2025:']]])</f>
        <v>0</v>
      </c>
      <c r="AE177" s="8">
        <f>Tabell13[[#This Row],[Färdiga ST '[År 2026:']]]-Tabell13[[#This Row],[Förväntade kommande pensionsavgångar '[År 2026:']]]</f>
        <v>0</v>
      </c>
      <c r="AF177" s="8">
        <f>Tabell13[[#This Row],[Färdiga ST '[År 2027:']]]-Tabell13[[#This Row],[Förväntade kommande pensionsavgångar '[År 2027:']]]</f>
        <v>0</v>
      </c>
      <c r="AG177" s="8">
        <f>Tabell13[[#This Row],[Färdiga ST '[År 2028:']]]-Tabell13[[#This Row],[Förväntade kommande pensionsavgångar '[År 2028:']]]</f>
        <v>0</v>
      </c>
      <c r="AH177" s="8">
        <f>Tabell13[[#This Row],[Färdiga ST '[År 2029:']]]-Tabell13[[#This Row],[Förväntade kommande pensionsavgångar '[År 2029:']]]</f>
        <v>0</v>
      </c>
      <c r="AI177" s="8">
        <f>Tabell13[[#This Row],[Färdiga ST '[År 2030:']]]-Tabell13[[#This Row],[Förväntade kommande pensionsavgångar '[År 2030:']]]</f>
        <v>0</v>
      </c>
      <c r="AJ177" s="8">
        <f>Tabell13[[#This Row],[Färdiga ST '[År 2031:']]]-Tabell13[[#This Row],[Förväntade kommande pensionsavgångar '[År 2031:']]]</f>
        <v>0</v>
      </c>
      <c r="AK177" s="8">
        <f>Tabell13[[#This Row],[Färdiga ST '[År 2032 (el. senare):']]]-Tabell13[[#This Row],[Förväntade kommande pensionsavgångar '[År 2032:']]]</f>
        <v>0</v>
      </c>
      <c r="AL177" s="8">
        <f>SUM(Tabell13[[#This Row],[Netto färdiga ST minus pensioner 2025]:[Netto färdiga ST minus pensioner 2028]])</f>
        <v>0</v>
      </c>
      <c r="AM177" s="8">
        <f>SUM(Tabell13[[#This Row],[Netto färdiga ST minus pensioner 2025]:[Netto färdiga ST minus pensioner 2032]])</f>
        <v>0</v>
      </c>
    </row>
    <row r="178" spans="1:39" s="8" customFormat="1" x14ac:dyDescent="0.25">
      <c r="A178" s="8" t="s">
        <v>96</v>
      </c>
      <c r="B178" s="8" t="s">
        <v>76</v>
      </c>
      <c r="C178" s="8" t="s">
        <v>125</v>
      </c>
      <c r="D178" s="8" t="s">
        <v>11</v>
      </c>
      <c r="E178" s="17">
        <v>8</v>
      </c>
      <c r="F178" s="8">
        <v>5</v>
      </c>
      <c r="G178" s="8">
        <v>0</v>
      </c>
      <c r="H178" s="8">
        <v>0</v>
      </c>
      <c r="I178" s="8">
        <v>1</v>
      </c>
      <c r="J178" s="8">
        <v>0</v>
      </c>
      <c r="K178" s="8">
        <v>0</v>
      </c>
      <c r="L178" s="8">
        <v>1</v>
      </c>
      <c r="M178" s="8">
        <v>0</v>
      </c>
      <c r="N178" s="8">
        <v>0</v>
      </c>
      <c r="O178" s="8">
        <v>0</v>
      </c>
      <c r="P178" s="8">
        <v>0</v>
      </c>
      <c r="Q178" s="8">
        <v>5</v>
      </c>
      <c r="R178" s="8">
        <v>5</v>
      </c>
      <c r="S178" s="8">
        <v>15</v>
      </c>
      <c r="T178" s="8">
        <v>1</v>
      </c>
      <c r="U178" s="8">
        <v>5</v>
      </c>
      <c r="V178" s="8">
        <v>3</v>
      </c>
      <c r="W178" s="8">
        <v>1</v>
      </c>
      <c r="X178" s="8">
        <v>2</v>
      </c>
      <c r="Y178" s="8">
        <v>3</v>
      </c>
      <c r="Z178" s="8">
        <v>0</v>
      </c>
      <c r="AA178" s="8">
        <v>0</v>
      </c>
      <c r="AB178" s="8">
        <v>0</v>
      </c>
      <c r="AC178" s="18">
        <f>SUM(Tabell13[[#This Row],[Färdiga ST '[År 2025:']]:[Färdiga ST '[År 2032 (el. senare):']]])</f>
        <v>15</v>
      </c>
      <c r="AD178" s="8">
        <f>Tabell13[[#This Row],[Färdiga ST '[År 2025:']]]-(Tabell13[[#This Row],[&gt;68]]+Tabell13[[#This Row],[Förväntade kommande pensionsavgångar '[År 2025:']]])</f>
        <v>1</v>
      </c>
      <c r="AE178" s="8">
        <f>Tabell13[[#This Row],[Färdiga ST '[År 2026:']]]-Tabell13[[#This Row],[Förväntade kommande pensionsavgångar '[År 2026:']]]</f>
        <v>4</v>
      </c>
      <c r="AF178" s="8">
        <f>Tabell13[[#This Row],[Färdiga ST '[År 2027:']]]-Tabell13[[#This Row],[Förväntade kommande pensionsavgångar '[År 2027:']]]</f>
        <v>3</v>
      </c>
      <c r="AG178" s="8">
        <f>Tabell13[[#This Row],[Färdiga ST '[År 2028:']]]-Tabell13[[#This Row],[Förväntade kommande pensionsavgångar '[År 2028:']]]</f>
        <v>1</v>
      </c>
      <c r="AH178" s="8">
        <f>Tabell13[[#This Row],[Färdiga ST '[År 2029:']]]-Tabell13[[#This Row],[Förväntade kommande pensionsavgångar '[År 2029:']]]</f>
        <v>1</v>
      </c>
      <c r="AI178" s="8">
        <f>Tabell13[[#This Row],[Färdiga ST '[År 2030:']]]-Tabell13[[#This Row],[Förväntade kommande pensionsavgångar '[År 2030:']]]</f>
        <v>3</v>
      </c>
      <c r="AJ178" s="8">
        <f>Tabell13[[#This Row],[Färdiga ST '[År 2031:']]]-Tabell13[[#This Row],[Förväntade kommande pensionsavgångar '[År 2031:']]]</f>
        <v>0</v>
      </c>
      <c r="AK178" s="8">
        <f>Tabell13[[#This Row],[Färdiga ST '[År 2032 (el. senare):']]]-Tabell13[[#This Row],[Förväntade kommande pensionsavgångar '[År 2032:']]]</f>
        <v>0</v>
      </c>
      <c r="AL178" s="8">
        <f>SUM(Tabell13[[#This Row],[Netto färdiga ST minus pensioner 2025]:[Netto färdiga ST minus pensioner 2028]])</f>
        <v>9</v>
      </c>
      <c r="AM178" s="8">
        <f>SUM(Tabell13[[#This Row],[Netto färdiga ST minus pensioner 2025]:[Netto färdiga ST minus pensioner 2032]])</f>
        <v>13</v>
      </c>
    </row>
    <row r="179" spans="1:39" s="8" customFormat="1" x14ac:dyDescent="0.25">
      <c r="A179" s="8" t="s">
        <v>78</v>
      </c>
      <c r="B179" s="8" t="s">
        <v>76</v>
      </c>
      <c r="C179" s="8" t="s">
        <v>79</v>
      </c>
      <c r="D179" s="8" t="s">
        <v>39</v>
      </c>
      <c r="E179" s="17">
        <v>2</v>
      </c>
      <c r="F179" s="8">
        <v>2</v>
      </c>
      <c r="G179" s="8">
        <v>0</v>
      </c>
      <c r="H179" s="8">
        <v>0</v>
      </c>
      <c r="I179" s="8">
        <v>0</v>
      </c>
      <c r="J179" s="8">
        <v>0</v>
      </c>
      <c r="K179" s="8">
        <v>0</v>
      </c>
      <c r="L179" s="8">
        <v>0</v>
      </c>
      <c r="M179" s="8">
        <v>0</v>
      </c>
      <c r="N179" s="8">
        <v>0</v>
      </c>
      <c r="O179" s="8">
        <v>0</v>
      </c>
      <c r="P179" s="8">
        <v>1</v>
      </c>
      <c r="Q179" s="8">
        <v>0</v>
      </c>
      <c r="R179" s="8">
        <v>0</v>
      </c>
      <c r="S179" s="8">
        <v>0</v>
      </c>
      <c r="T179" s="8">
        <v>0</v>
      </c>
      <c r="U179" s="8">
        <v>0</v>
      </c>
      <c r="V179" s="8">
        <v>0</v>
      </c>
      <c r="W179" s="8">
        <v>0</v>
      </c>
      <c r="X179" s="8">
        <v>0</v>
      </c>
      <c r="Y179" s="8">
        <v>0</v>
      </c>
      <c r="Z179" s="8">
        <v>0</v>
      </c>
      <c r="AA179" s="8">
        <v>0</v>
      </c>
      <c r="AB179" s="8" t="s">
        <v>76</v>
      </c>
      <c r="AC179" s="18">
        <f>SUM(Tabell13[[#This Row],[Färdiga ST '[År 2025:']]:[Färdiga ST '[År 2032 (el. senare):']]])</f>
        <v>0</v>
      </c>
      <c r="AD179" s="8">
        <f>Tabell13[[#This Row],[Färdiga ST '[År 2025:']]]-(Tabell13[[#This Row],[&gt;68]]+Tabell13[[#This Row],[Förväntade kommande pensionsavgångar '[År 2025:']]])</f>
        <v>0</v>
      </c>
      <c r="AE179" s="8">
        <f>Tabell13[[#This Row],[Färdiga ST '[År 2026:']]]-Tabell13[[#This Row],[Förväntade kommande pensionsavgångar '[År 2026:']]]</f>
        <v>0</v>
      </c>
      <c r="AF179" s="8">
        <f>Tabell13[[#This Row],[Färdiga ST '[År 2027:']]]-Tabell13[[#This Row],[Förväntade kommande pensionsavgångar '[År 2027:']]]</f>
        <v>0</v>
      </c>
      <c r="AG179" s="8">
        <f>Tabell13[[#This Row],[Färdiga ST '[År 2028:']]]-Tabell13[[#This Row],[Förväntade kommande pensionsavgångar '[År 2028:']]]</f>
        <v>0</v>
      </c>
      <c r="AH179" s="8">
        <f>Tabell13[[#This Row],[Färdiga ST '[År 2029:']]]-Tabell13[[#This Row],[Förväntade kommande pensionsavgångar '[År 2029:']]]</f>
        <v>0</v>
      </c>
      <c r="AI179" s="8">
        <f>Tabell13[[#This Row],[Färdiga ST '[År 2030:']]]-Tabell13[[#This Row],[Förväntade kommande pensionsavgångar '[År 2030:']]]</f>
        <v>0</v>
      </c>
      <c r="AJ179" s="8">
        <f>Tabell13[[#This Row],[Färdiga ST '[År 2031:']]]-Tabell13[[#This Row],[Förväntade kommande pensionsavgångar '[År 2031:']]]</f>
        <v>0</v>
      </c>
      <c r="AK179" s="8">
        <f>Tabell13[[#This Row],[Färdiga ST '[År 2032 (el. senare):']]]-Tabell13[[#This Row],[Förväntade kommande pensionsavgångar '[År 2032:']]]</f>
        <v>0</v>
      </c>
      <c r="AL179" s="8">
        <f>SUM(Tabell13[[#This Row],[Netto färdiga ST minus pensioner 2025]:[Netto färdiga ST minus pensioner 2028]])</f>
        <v>0</v>
      </c>
      <c r="AM179" s="8">
        <f>SUM(Tabell13[[#This Row],[Netto färdiga ST minus pensioner 2025]:[Netto färdiga ST minus pensioner 2032]])</f>
        <v>0</v>
      </c>
    </row>
    <row r="180" spans="1:39" s="8" customFormat="1" x14ac:dyDescent="0.25">
      <c r="A180" s="8" t="s">
        <v>107</v>
      </c>
      <c r="B180" s="8" t="s">
        <v>76</v>
      </c>
      <c r="C180" s="8" t="s">
        <v>108</v>
      </c>
      <c r="D180" s="8" t="s">
        <v>34</v>
      </c>
      <c r="E180" s="17">
        <v>3</v>
      </c>
      <c r="F180" s="8">
        <v>2</v>
      </c>
      <c r="G180" s="8">
        <v>0</v>
      </c>
      <c r="H180" s="8">
        <v>0</v>
      </c>
      <c r="I180" s="8">
        <v>0</v>
      </c>
      <c r="J180" s="8">
        <v>0</v>
      </c>
      <c r="K180" s="8">
        <v>0</v>
      </c>
      <c r="L180" s="8">
        <v>0</v>
      </c>
      <c r="M180" s="8">
        <v>0</v>
      </c>
      <c r="N180" s="8">
        <v>0</v>
      </c>
      <c r="O180" s="8">
        <v>0</v>
      </c>
      <c r="P180" s="8">
        <v>0</v>
      </c>
      <c r="Q180" s="8">
        <v>0</v>
      </c>
      <c r="R180" s="8">
        <v>0</v>
      </c>
      <c r="S180" s="8">
        <v>2</v>
      </c>
      <c r="T180" s="8">
        <v>1</v>
      </c>
      <c r="U180" s="8">
        <v>1</v>
      </c>
      <c r="V180" s="8">
        <v>0</v>
      </c>
      <c r="W180" s="8">
        <v>0</v>
      </c>
      <c r="X180" s="8">
        <v>0</v>
      </c>
      <c r="Y180" s="8">
        <v>0</v>
      </c>
      <c r="Z180" s="8">
        <v>0</v>
      </c>
      <c r="AA180" s="8">
        <v>0</v>
      </c>
      <c r="AB180" s="8">
        <v>0</v>
      </c>
      <c r="AC180" s="18">
        <f>SUM(Tabell13[[#This Row],[Färdiga ST '[År 2025:']]:[Färdiga ST '[År 2032 (el. senare):']]])</f>
        <v>2</v>
      </c>
      <c r="AD180" s="8">
        <f>Tabell13[[#This Row],[Färdiga ST '[År 2025:']]]-(Tabell13[[#This Row],[&gt;68]]+Tabell13[[#This Row],[Förväntade kommande pensionsavgångar '[År 2025:']]])</f>
        <v>1</v>
      </c>
      <c r="AE180" s="8">
        <f>Tabell13[[#This Row],[Färdiga ST '[År 2026:']]]-Tabell13[[#This Row],[Förväntade kommande pensionsavgångar '[År 2026:']]]</f>
        <v>1</v>
      </c>
      <c r="AF180" s="8">
        <f>Tabell13[[#This Row],[Färdiga ST '[År 2027:']]]-Tabell13[[#This Row],[Förväntade kommande pensionsavgångar '[År 2027:']]]</f>
        <v>0</v>
      </c>
      <c r="AG180" s="8">
        <f>Tabell13[[#This Row],[Färdiga ST '[År 2028:']]]-Tabell13[[#This Row],[Förväntade kommande pensionsavgångar '[År 2028:']]]</f>
        <v>0</v>
      </c>
      <c r="AH180" s="8">
        <f>Tabell13[[#This Row],[Färdiga ST '[År 2029:']]]-Tabell13[[#This Row],[Förväntade kommande pensionsavgångar '[År 2029:']]]</f>
        <v>0</v>
      </c>
      <c r="AI180" s="8">
        <f>Tabell13[[#This Row],[Färdiga ST '[År 2030:']]]-Tabell13[[#This Row],[Förväntade kommande pensionsavgångar '[År 2030:']]]</f>
        <v>0</v>
      </c>
      <c r="AJ180" s="8">
        <f>Tabell13[[#This Row],[Färdiga ST '[År 2031:']]]-Tabell13[[#This Row],[Förväntade kommande pensionsavgångar '[År 2031:']]]</f>
        <v>0</v>
      </c>
      <c r="AK180" s="8">
        <f>Tabell13[[#This Row],[Färdiga ST '[År 2032 (el. senare):']]]-Tabell13[[#This Row],[Förväntade kommande pensionsavgångar '[År 2032:']]]</f>
        <v>0</v>
      </c>
      <c r="AL180" s="8">
        <f>SUM(Tabell13[[#This Row],[Netto färdiga ST minus pensioner 2025]:[Netto färdiga ST minus pensioner 2028]])</f>
        <v>2</v>
      </c>
      <c r="AM180" s="8">
        <f>SUM(Tabell13[[#This Row],[Netto färdiga ST minus pensioner 2025]:[Netto färdiga ST minus pensioner 2032]])</f>
        <v>2</v>
      </c>
    </row>
    <row r="181" spans="1:39" s="8" customFormat="1" x14ac:dyDescent="0.25">
      <c r="A181" s="8" t="s">
        <v>96</v>
      </c>
      <c r="B181" s="8" t="s">
        <v>76</v>
      </c>
      <c r="C181" s="8" t="s">
        <v>83</v>
      </c>
      <c r="D181" s="8" t="s">
        <v>34</v>
      </c>
      <c r="E181" s="17">
        <v>7</v>
      </c>
      <c r="F181" s="8">
        <v>6</v>
      </c>
      <c r="G181" s="8">
        <v>0</v>
      </c>
      <c r="H181" s="8">
        <v>0</v>
      </c>
      <c r="I181" s="8">
        <v>0</v>
      </c>
      <c r="J181" s="8">
        <v>0</v>
      </c>
      <c r="K181" s="8">
        <v>1</v>
      </c>
      <c r="L181" s="8">
        <v>0</v>
      </c>
      <c r="M181" s="8">
        <v>1</v>
      </c>
      <c r="N181" s="8">
        <v>0</v>
      </c>
      <c r="O181" s="8">
        <v>1</v>
      </c>
      <c r="P181" s="8">
        <v>0</v>
      </c>
      <c r="Q181" s="8">
        <v>0</v>
      </c>
      <c r="R181" s="8" t="s">
        <v>76</v>
      </c>
      <c r="S181" s="8">
        <v>2</v>
      </c>
      <c r="T181" s="8">
        <v>0</v>
      </c>
      <c r="U181" s="8">
        <v>0</v>
      </c>
      <c r="V181" s="8">
        <v>0</v>
      </c>
      <c r="W181" s="8">
        <v>0</v>
      </c>
      <c r="X181" s="8">
        <v>0</v>
      </c>
      <c r="Y181" s="8">
        <v>0</v>
      </c>
      <c r="Z181" s="8">
        <v>2</v>
      </c>
      <c r="AA181" s="8">
        <v>0</v>
      </c>
      <c r="AB181" s="8">
        <v>0</v>
      </c>
      <c r="AC181" s="18">
        <f>SUM(Tabell13[[#This Row],[Färdiga ST '[År 2025:']]:[Färdiga ST '[År 2032 (el. senare):']]])</f>
        <v>2</v>
      </c>
      <c r="AD181" s="8">
        <f>Tabell13[[#This Row],[Färdiga ST '[År 2025:']]]-(Tabell13[[#This Row],[&gt;68]]+Tabell13[[#This Row],[Förväntade kommande pensionsavgångar '[År 2025:']]])</f>
        <v>0</v>
      </c>
      <c r="AE181" s="8">
        <f>Tabell13[[#This Row],[Färdiga ST '[År 2026:']]]-Tabell13[[#This Row],[Förväntade kommande pensionsavgångar '[År 2026:']]]</f>
        <v>0</v>
      </c>
      <c r="AF181" s="8">
        <f>Tabell13[[#This Row],[Färdiga ST '[År 2027:']]]-Tabell13[[#This Row],[Förväntade kommande pensionsavgångar '[År 2027:']]]</f>
        <v>0</v>
      </c>
      <c r="AG181" s="8">
        <f>Tabell13[[#This Row],[Färdiga ST '[År 2028:']]]-Tabell13[[#This Row],[Förväntade kommande pensionsavgångar '[År 2028:']]]</f>
        <v>-1</v>
      </c>
      <c r="AH181" s="8">
        <f>Tabell13[[#This Row],[Färdiga ST '[År 2029:']]]-Tabell13[[#This Row],[Förväntade kommande pensionsavgångar '[År 2029:']]]</f>
        <v>0</v>
      </c>
      <c r="AI181" s="8">
        <f>Tabell13[[#This Row],[Färdiga ST '[År 2030:']]]-Tabell13[[#This Row],[Förväntade kommande pensionsavgångar '[År 2030:']]]</f>
        <v>-1</v>
      </c>
      <c r="AJ181" s="8">
        <f>Tabell13[[#This Row],[Färdiga ST '[År 2031:']]]-Tabell13[[#This Row],[Förväntade kommande pensionsavgångar '[År 2031:']]]</f>
        <v>2</v>
      </c>
      <c r="AK181" s="8">
        <f>Tabell13[[#This Row],[Färdiga ST '[År 2032 (el. senare):']]]-Tabell13[[#This Row],[Förväntade kommande pensionsavgångar '[År 2032:']]]</f>
        <v>-1</v>
      </c>
      <c r="AL181" s="8">
        <f>SUM(Tabell13[[#This Row],[Netto färdiga ST minus pensioner 2025]:[Netto färdiga ST minus pensioner 2028]])</f>
        <v>-1</v>
      </c>
      <c r="AM181" s="8">
        <f>SUM(Tabell13[[#This Row],[Netto färdiga ST minus pensioner 2025]:[Netto färdiga ST minus pensioner 2032]])</f>
        <v>-1</v>
      </c>
    </row>
    <row r="182" spans="1:39" s="8" customFormat="1" x14ac:dyDescent="0.25">
      <c r="A182" s="8" t="s">
        <v>86</v>
      </c>
      <c r="B182" s="8" t="s">
        <v>76</v>
      </c>
      <c r="C182" s="8" t="s">
        <v>195</v>
      </c>
      <c r="D182" s="8" t="s">
        <v>34</v>
      </c>
      <c r="E182" s="17">
        <v>24</v>
      </c>
      <c r="F182" s="8">
        <v>18</v>
      </c>
      <c r="G182" s="8">
        <v>1</v>
      </c>
      <c r="H182" s="8">
        <v>1</v>
      </c>
      <c r="I182" s="8">
        <v>2</v>
      </c>
      <c r="J182" s="8">
        <v>1</v>
      </c>
      <c r="K182" s="8">
        <v>0</v>
      </c>
      <c r="L182" s="8">
        <v>0</v>
      </c>
      <c r="M182" s="8">
        <v>3</v>
      </c>
      <c r="N182" s="8">
        <v>0</v>
      </c>
      <c r="O182" s="8">
        <v>0</v>
      </c>
      <c r="P182" s="8">
        <v>1</v>
      </c>
      <c r="Q182" s="8">
        <v>4</v>
      </c>
      <c r="R182" s="8">
        <v>4</v>
      </c>
      <c r="S182" s="8">
        <v>13</v>
      </c>
      <c r="T182" s="8">
        <v>3</v>
      </c>
      <c r="U182" s="8">
        <v>1</v>
      </c>
      <c r="V182" s="8">
        <v>2</v>
      </c>
      <c r="W182" s="8">
        <v>3</v>
      </c>
      <c r="X182" s="8">
        <v>1</v>
      </c>
      <c r="Y182" s="8">
        <v>1</v>
      </c>
      <c r="Z182" s="8">
        <v>1</v>
      </c>
      <c r="AA182" s="8">
        <v>1</v>
      </c>
      <c r="AC182" s="18">
        <f>SUM(Tabell13[[#This Row],[Färdiga ST '[År 2025:']]:[Färdiga ST '[År 2032 (el. senare):']]])</f>
        <v>13</v>
      </c>
      <c r="AD182" s="8">
        <f>Tabell13[[#This Row],[Färdiga ST '[År 2025:']]]-(Tabell13[[#This Row],[&gt;68]]+Tabell13[[#This Row],[Förväntade kommande pensionsavgångar '[År 2025:']]])</f>
        <v>1</v>
      </c>
      <c r="AE182" s="8">
        <f>Tabell13[[#This Row],[Färdiga ST '[År 2026:']]]-Tabell13[[#This Row],[Förväntade kommande pensionsavgångar '[År 2026:']]]</f>
        <v>-1</v>
      </c>
      <c r="AF182" s="8">
        <f>Tabell13[[#This Row],[Färdiga ST '[År 2027:']]]-Tabell13[[#This Row],[Förväntade kommande pensionsavgångar '[År 2027:']]]</f>
        <v>1</v>
      </c>
      <c r="AG182" s="8">
        <f>Tabell13[[#This Row],[Färdiga ST '[År 2028:']]]-Tabell13[[#This Row],[Förväntade kommande pensionsavgångar '[År 2028:']]]</f>
        <v>3</v>
      </c>
      <c r="AH182" s="8">
        <f>Tabell13[[#This Row],[Färdiga ST '[År 2029:']]]-Tabell13[[#This Row],[Förväntade kommande pensionsavgångar '[År 2029:']]]</f>
        <v>1</v>
      </c>
      <c r="AI182" s="8">
        <f>Tabell13[[#This Row],[Färdiga ST '[År 2030:']]]-Tabell13[[#This Row],[Förväntade kommande pensionsavgångar '[År 2030:']]]</f>
        <v>-2</v>
      </c>
      <c r="AJ182" s="8">
        <f>Tabell13[[#This Row],[Färdiga ST '[År 2031:']]]-Tabell13[[#This Row],[Förväntade kommande pensionsavgångar '[År 2031:']]]</f>
        <v>1</v>
      </c>
      <c r="AK182" s="8">
        <f>Tabell13[[#This Row],[Färdiga ST '[År 2032 (el. senare):']]]-Tabell13[[#This Row],[Förväntade kommande pensionsavgångar '[År 2032:']]]</f>
        <v>1</v>
      </c>
      <c r="AL182" s="8">
        <f>SUM(Tabell13[[#This Row],[Netto färdiga ST minus pensioner 2025]:[Netto färdiga ST minus pensioner 2028]])</f>
        <v>4</v>
      </c>
      <c r="AM182" s="8">
        <f>SUM(Tabell13[[#This Row],[Netto färdiga ST minus pensioner 2025]:[Netto färdiga ST minus pensioner 2032]])</f>
        <v>5</v>
      </c>
    </row>
    <row r="183" spans="1:39" s="8" customFormat="1" x14ac:dyDescent="0.25">
      <c r="A183" s="8" t="s">
        <v>75</v>
      </c>
      <c r="B183" s="8" t="s">
        <v>76</v>
      </c>
      <c r="C183" s="8" t="s">
        <v>188</v>
      </c>
      <c r="D183" s="8" t="s">
        <v>34</v>
      </c>
      <c r="E183" s="17">
        <v>7</v>
      </c>
      <c r="F183" s="8">
        <v>4</v>
      </c>
      <c r="G183" s="8">
        <v>1</v>
      </c>
      <c r="H183" s="8">
        <v>0</v>
      </c>
      <c r="I183" s="8">
        <v>0</v>
      </c>
      <c r="J183" s="8">
        <v>0</v>
      </c>
      <c r="K183" s="8">
        <v>0</v>
      </c>
      <c r="L183" s="8">
        <v>0</v>
      </c>
      <c r="M183" s="8">
        <v>0</v>
      </c>
      <c r="N183" s="8">
        <v>0</v>
      </c>
      <c r="O183" s="8">
        <v>0</v>
      </c>
      <c r="P183" s="8">
        <v>0</v>
      </c>
      <c r="Q183" s="8">
        <v>3</v>
      </c>
      <c r="R183" s="8">
        <v>2.5</v>
      </c>
      <c r="S183" s="8">
        <v>3</v>
      </c>
      <c r="T183" s="8">
        <v>0</v>
      </c>
      <c r="U183" s="8">
        <v>2</v>
      </c>
      <c r="V183" s="8">
        <v>0</v>
      </c>
      <c r="W183" s="8">
        <v>0</v>
      </c>
      <c r="X183" s="8">
        <v>0</v>
      </c>
      <c r="Y183" s="8">
        <v>1</v>
      </c>
      <c r="Z183" s="8">
        <v>1</v>
      </c>
      <c r="AA183" s="8">
        <v>0</v>
      </c>
      <c r="AB183" s="8">
        <v>2</v>
      </c>
      <c r="AC183" s="18">
        <f>SUM(Tabell13[[#This Row],[Färdiga ST '[År 2025:']]:[Färdiga ST '[År 2032 (el. senare):']]])</f>
        <v>4</v>
      </c>
      <c r="AD183" s="8">
        <f>Tabell13[[#This Row],[Färdiga ST '[År 2025:']]]-(Tabell13[[#This Row],[&gt;68]]+Tabell13[[#This Row],[Förväntade kommande pensionsavgångar '[År 2025:']]])</f>
        <v>-1</v>
      </c>
      <c r="AE183" s="8">
        <f>Tabell13[[#This Row],[Färdiga ST '[År 2026:']]]-Tabell13[[#This Row],[Förväntade kommande pensionsavgångar '[År 2026:']]]</f>
        <v>2</v>
      </c>
      <c r="AF183" s="8">
        <f>Tabell13[[#This Row],[Färdiga ST '[År 2027:']]]-Tabell13[[#This Row],[Förväntade kommande pensionsavgångar '[År 2027:']]]</f>
        <v>0</v>
      </c>
      <c r="AG183" s="8">
        <f>Tabell13[[#This Row],[Färdiga ST '[År 2028:']]]-Tabell13[[#This Row],[Förväntade kommande pensionsavgångar '[År 2028:']]]</f>
        <v>0</v>
      </c>
      <c r="AH183" s="8">
        <f>Tabell13[[#This Row],[Färdiga ST '[År 2029:']]]-Tabell13[[#This Row],[Förväntade kommande pensionsavgångar '[År 2029:']]]</f>
        <v>0</v>
      </c>
      <c r="AI183" s="8">
        <f>Tabell13[[#This Row],[Färdiga ST '[År 2030:']]]-Tabell13[[#This Row],[Förväntade kommande pensionsavgångar '[År 2030:']]]</f>
        <v>1</v>
      </c>
      <c r="AJ183" s="8">
        <f>Tabell13[[#This Row],[Färdiga ST '[År 2031:']]]-Tabell13[[#This Row],[Förväntade kommande pensionsavgångar '[År 2031:']]]</f>
        <v>1</v>
      </c>
      <c r="AK183" s="8">
        <f>Tabell13[[#This Row],[Färdiga ST '[År 2032 (el. senare):']]]-Tabell13[[#This Row],[Förväntade kommande pensionsavgångar '[År 2032:']]]</f>
        <v>0</v>
      </c>
      <c r="AL183" s="8">
        <f>SUM(Tabell13[[#This Row],[Netto färdiga ST minus pensioner 2025]:[Netto färdiga ST minus pensioner 2028]])</f>
        <v>1</v>
      </c>
      <c r="AM183" s="8">
        <f>SUM(Tabell13[[#This Row],[Netto färdiga ST minus pensioner 2025]:[Netto färdiga ST minus pensioner 2032]])</f>
        <v>3</v>
      </c>
    </row>
    <row r="184" spans="1:39" s="8" customFormat="1" x14ac:dyDescent="0.25">
      <c r="A184" s="8" t="s">
        <v>123</v>
      </c>
      <c r="B184" s="8" t="s">
        <v>76</v>
      </c>
      <c r="C184" s="8" t="s">
        <v>79</v>
      </c>
      <c r="D184" s="8" t="s">
        <v>22</v>
      </c>
      <c r="E184" s="17">
        <v>1</v>
      </c>
      <c r="F184" s="8">
        <v>0.75</v>
      </c>
      <c r="G184" s="8">
        <v>0</v>
      </c>
      <c r="H184" s="8">
        <v>0</v>
      </c>
      <c r="I184" s="8">
        <v>0</v>
      </c>
      <c r="J184" s="8">
        <v>0</v>
      </c>
      <c r="K184" s="8">
        <v>0</v>
      </c>
      <c r="L184" s="8">
        <v>0</v>
      </c>
      <c r="M184" s="8">
        <v>0</v>
      </c>
      <c r="N184" s="8">
        <v>0</v>
      </c>
      <c r="O184" s="8">
        <v>0</v>
      </c>
      <c r="P184" s="8">
        <v>1</v>
      </c>
      <c r="Q184" s="8">
        <v>0</v>
      </c>
      <c r="R184" s="8">
        <v>0</v>
      </c>
      <c r="S184" s="8">
        <v>0</v>
      </c>
      <c r="T184" s="8">
        <v>0</v>
      </c>
      <c r="U184" s="8">
        <v>0</v>
      </c>
      <c r="V184" s="8">
        <v>0</v>
      </c>
      <c r="W184" s="8">
        <v>0</v>
      </c>
      <c r="X184" s="8">
        <v>0</v>
      </c>
      <c r="Y184" s="8">
        <v>0</v>
      </c>
      <c r="Z184" s="8">
        <v>0</v>
      </c>
      <c r="AA184" s="8">
        <v>0</v>
      </c>
      <c r="AB184" s="8">
        <v>0</v>
      </c>
      <c r="AC184" s="18">
        <f>SUM(Tabell13[[#This Row],[Färdiga ST '[År 2025:']]:[Färdiga ST '[År 2032 (el. senare):']]])</f>
        <v>0</v>
      </c>
      <c r="AD184" s="8">
        <f>Tabell13[[#This Row],[Färdiga ST '[År 2025:']]]-(Tabell13[[#This Row],[&gt;68]]+Tabell13[[#This Row],[Förväntade kommande pensionsavgångar '[År 2025:']]])</f>
        <v>0</v>
      </c>
      <c r="AE184" s="8">
        <f>Tabell13[[#This Row],[Färdiga ST '[År 2026:']]]-Tabell13[[#This Row],[Förväntade kommande pensionsavgångar '[År 2026:']]]</f>
        <v>0</v>
      </c>
      <c r="AF184" s="8">
        <f>Tabell13[[#This Row],[Färdiga ST '[År 2027:']]]-Tabell13[[#This Row],[Förväntade kommande pensionsavgångar '[År 2027:']]]</f>
        <v>0</v>
      </c>
      <c r="AG184" s="8">
        <f>Tabell13[[#This Row],[Färdiga ST '[År 2028:']]]-Tabell13[[#This Row],[Förväntade kommande pensionsavgångar '[År 2028:']]]</f>
        <v>0</v>
      </c>
      <c r="AH184" s="8">
        <f>Tabell13[[#This Row],[Färdiga ST '[År 2029:']]]-Tabell13[[#This Row],[Förväntade kommande pensionsavgångar '[År 2029:']]]</f>
        <v>0</v>
      </c>
      <c r="AI184" s="8">
        <f>Tabell13[[#This Row],[Färdiga ST '[År 2030:']]]-Tabell13[[#This Row],[Förväntade kommande pensionsavgångar '[År 2030:']]]</f>
        <v>0</v>
      </c>
      <c r="AJ184" s="8">
        <f>Tabell13[[#This Row],[Färdiga ST '[År 2031:']]]-Tabell13[[#This Row],[Förväntade kommande pensionsavgångar '[År 2031:']]]</f>
        <v>0</v>
      </c>
      <c r="AK184" s="8">
        <f>Tabell13[[#This Row],[Färdiga ST '[År 2032 (el. senare):']]]-Tabell13[[#This Row],[Förväntade kommande pensionsavgångar '[År 2032:']]]</f>
        <v>0</v>
      </c>
      <c r="AL184" s="8">
        <f>SUM(Tabell13[[#This Row],[Netto färdiga ST minus pensioner 2025]:[Netto färdiga ST minus pensioner 2028]])</f>
        <v>0</v>
      </c>
      <c r="AM184" s="8">
        <f>SUM(Tabell13[[#This Row],[Netto färdiga ST minus pensioner 2025]:[Netto färdiga ST minus pensioner 2032]])</f>
        <v>0</v>
      </c>
    </row>
    <row r="185" spans="1:39" s="8" customFormat="1" x14ac:dyDescent="0.25">
      <c r="A185" s="8" t="s">
        <v>78</v>
      </c>
      <c r="B185" s="8" t="s">
        <v>76</v>
      </c>
      <c r="C185" s="8" t="s">
        <v>79</v>
      </c>
      <c r="D185" s="8" t="s">
        <v>49</v>
      </c>
      <c r="E185" s="17">
        <v>1</v>
      </c>
      <c r="F185" s="8">
        <v>0.5</v>
      </c>
      <c r="G185" s="8">
        <v>0</v>
      </c>
      <c r="H185" s="8">
        <v>0</v>
      </c>
      <c r="I185" s="8">
        <v>0</v>
      </c>
      <c r="J185" s="8">
        <v>0</v>
      </c>
      <c r="K185" s="8">
        <v>0</v>
      </c>
      <c r="L185" s="8">
        <v>0</v>
      </c>
      <c r="M185" s="8">
        <v>0</v>
      </c>
      <c r="N185" s="8">
        <v>0</v>
      </c>
      <c r="O185" s="8">
        <v>0</v>
      </c>
      <c r="P185" s="8">
        <v>0</v>
      </c>
      <c r="Q185" s="8">
        <v>2</v>
      </c>
      <c r="R185" s="8">
        <v>1.2</v>
      </c>
      <c r="S185" s="8">
        <v>1</v>
      </c>
      <c r="T185" s="8">
        <v>0</v>
      </c>
      <c r="U185" s="8">
        <v>0</v>
      </c>
      <c r="V185" s="8">
        <v>1</v>
      </c>
      <c r="W185" s="8">
        <v>0</v>
      </c>
      <c r="X185" s="8">
        <v>0</v>
      </c>
      <c r="Y185" s="8">
        <v>0</v>
      </c>
      <c r="Z185" s="8">
        <v>0</v>
      </c>
      <c r="AA185" s="8">
        <v>0</v>
      </c>
      <c r="AB185" s="8">
        <v>1</v>
      </c>
      <c r="AC185" s="18">
        <f>SUM(Tabell13[[#This Row],[Färdiga ST '[År 2025:']]:[Färdiga ST '[År 2032 (el. senare):']]])</f>
        <v>1</v>
      </c>
      <c r="AD185" s="8">
        <f>Tabell13[[#This Row],[Färdiga ST '[År 2025:']]]-(Tabell13[[#This Row],[&gt;68]]+Tabell13[[#This Row],[Förväntade kommande pensionsavgångar '[År 2025:']]])</f>
        <v>0</v>
      </c>
      <c r="AE185" s="8">
        <f>Tabell13[[#This Row],[Färdiga ST '[År 2026:']]]-Tabell13[[#This Row],[Förväntade kommande pensionsavgångar '[År 2026:']]]</f>
        <v>0</v>
      </c>
      <c r="AF185" s="8">
        <f>Tabell13[[#This Row],[Färdiga ST '[År 2027:']]]-Tabell13[[#This Row],[Förväntade kommande pensionsavgångar '[År 2027:']]]</f>
        <v>1</v>
      </c>
      <c r="AG185" s="8">
        <f>Tabell13[[#This Row],[Färdiga ST '[År 2028:']]]-Tabell13[[#This Row],[Förväntade kommande pensionsavgångar '[År 2028:']]]</f>
        <v>0</v>
      </c>
      <c r="AH185" s="8">
        <f>Tabell13[[#This Row],[Färdiga ST '[År 2029:']]]-Tabell13[[#This Row],[Förväntade kommande pensionsavgångar '[År 2029:']]]</f>
        <v>0</v>
      </c>
      <c r="AI185" s="8">
        <f>Tabell13[[#This Row],[Färdiga ST '[År 2030:']]]-Tabell13[[#This Row],[Förväntade kommande pensionsavgångar '[År 2030:']]]</f>
        <v>0</v>
      </c>
      <c r="AJ185" s="8">
        <f>Tabell13[[#This Row],[Färdiga ST '[År 2031:']]]-Tabell13[[#This Row],[Förväntade kommande pensionsavgångar '[År 2031:']]]</f>
        <v>0</v>
      </c>
      <c r="AK185" s="8">
        <f>Tabell13[[#This Row],[Färdiga ST '[År 2032 (el. senare):']]]-Tabell13[[#This Row],[Förväntade kommande pensionsavgångar '[År 2032:']]]</f>
        <v>0</v>
      </c>
      <c r="AL185" s="8">
        <f>SUM(Tabell13[[#This Row],[Netto färdiga ST minus pensioner 2025]:[Netto färdiga ST minus pensioner 2028]])</f>
        <v>1</v>
      </c>
      <c r="AM185" s="8">
        <f>SUM(Tabell13[[#This Row],[Netto färdiga ST minus pensioner 2025]:[Netto färdiga ST minus pensioner 2032]])</f>
        <v>1</v>
      </c>
    </row>
    <row r="186" spans="1:39" s="8" customFormat="1" x14ac:dyDescent="0.25">
      <c r="A186" s="8" t="s">
        <v>107</v>
      </c>
      <c r="B186" s="8" t="s">
        <v>76</v>
      </c>
      <c r="C186" s="8" t="s">
        <v>108</v>
      </c>
      <c r="D186" s="8" t="s">
        <v>49</v>
      </c>
      <c r="E186" s="17">
        <v>2</v>
      </c>
      <c r="F186" s="8">
        <v>1.5</v>
      </c>
      <c r="G186" s="8">
        <v>0</v>
      </c>
      <c r="H186" s="8">
        <v>0</v>
      </c>
      <c r="I186" s="8">
        <v>0</v>
      </c>
      <c r="J186" s="8">
        <v>1</v>
      </c>
      <c r="K186" s="8">
        <v>0</v>
      </c>
      <c r="L186" s="8">
        <v>0</v>
      </c>
      <c r="M186" s="8">
        <v>0</v>
      </c>
      <c r="N186" s="8">
        <v>0</v>
      </c>
      <c r="O186" s="8">
        <v>0</v>
      </c>
      <c r="P186" s="8">
        <v>0</v>
      </c>
      <c r="Q186" s="8">
        <v>1</v>
      </c>
      <c r="R186" s="8">
        <v>1</v>
      </c>
      <c r="S186" s="8">
        <v>2</v>
      </c>
      <c r="T186" s="8">
        <v>1</v>
      </c>
      <c r="U186" s="8">
        <v>0</v>
      </c>
      <c r="V186" s="8">
        <v>1</v>
      </c>
      <c r="W186" s="8">
        <v>0</v>
      </c>
      <c r="X186" s="8">
        <v>0</v>
      </c>
      <c r="Y186" s="8">
        <v>0</v>
      </c>
      <c r="Z186" s="8">
        <v>0</v>
      </c>
      <c r="AA186" s="8">
        <v>0</v>
      </c>
      <c r="AB186" s="8">
        <v>0</v>
      </c>
      <c r="AC186" s="18">
        <f>SUM(Tabell13[[#This Row],[Färdiga ST '[År 2025:']]:[Färdiga ST '[År 2032 (el. senare):']]])</f>
        <v>2</v>
      </c>
      <c r="AD186" s="8">
        <f>Tabell13[[#This Row],[Färdiga ST '[År 2025:']]]-(Tabell13[[#This Row],[&gt;68]]+Tabell13[[#This Row],[Förväntade kommande pensionsavgångar '[År 2025:']]])</f>
        <v>1</v>
      </c>
      <c r="AE186" s="8">
        <f>Tabell13[[#This Row],[Färdiga ST '[År 2026:']]]-Tabell13[[#This Row],[Förväntade kommande pensionsavgångar '[År 2026:']]]</f>
        <v>0</v>
      </c>
      <c r="AF186" s="8">
        <f>Tabell13[[#This Row],[Färdiga ST '[År 2027:']]]-Tabell13[[#This Row],[Förväntade kommande pensionsavgångar '[År 2027:']]]</f>
        <v>0</v>
      </c>
      <c r="AG186" s="8">
        <f>Tabell13[[#This Row],[Färdiga ST '[År 2028:']]]-Tabell13[[#This Row],[Förväntade kommande pensionsavgångar '[År 2028:']]]</f>
        <v>0</v>
      </c>
      <c r="AH186" s="8">
        <f>Tabell13[[#This Row],[Färdiga ST '[År 2029:']]]-Tabell13[[#This Row],[Förväntade kommande pensionsavgångar '[År 2029:']]]</f>
        <v>0</v>
      </c>
      <c r="AI186" s="8">
        <f>Tabell13[[#This Row],[Färdiga ST '[År 2030:']]]-Tabell13[[#This Row],[Förväntade kommande pensionsavgångar '[År 2030:']]]</f>
        <v>0</v>
      </c>
      <c r="AJ186" s="8">
        <f>Tabell13[[#This Row],[Färdiga ST '[År 2031:']]]-Tabell13[[#This Row],[Förväntade kommande pensionsavgångar '[År 2031:']]]</f>
        <v>0</v>
      </c>
      <c r="AK186" s="8">
        <f>Tabell13[[#This Row],[Färdiga ST '[År 2032 (el. senare):']]]-Tabell13[[#This Row],[Förväntade kommande pensionsavgångar '[År 2032:']]]</f>
        <v>0</v>
      </c>
      <c r="AL186" s="8">
        <f>SUM(Tabell13[[#This Row],[Netto färdiga ST minus pensioner 2025]:[Netto färdiga ST minus pensioner 2028]])</f>
        <v>1</v>
      </c>
      <c r="AM186" s="8">
        <f>SUM(Tabell13[[#This Row],[Netto färdiga ST minus pensioner 2025]:[Netto färdiga ST minus pensioner 2032]])</f>
        <v>1</v>
      </c>
    </row>
    <row r="187" spans="1:39" s="8" customFormat="1" x14ac:dyDescent="0.25">
      <c r="A187" s="8" t="s">
        <v>80</v>
      </c>
      <c r="B187" s="8" t="s">
        <v>76</v>
      </c>
      <c r="C187" s="8" t="s">
        <v>23</v>
      </c>
      <c r="D187" s="8" t="s">
        <v>41</v>
      </c>
      <c r="E187" s="17">
        <v>1</v>
      </c>
      <c r="F187" s="8">
        <v>1</v>
      </c>
      <c r="G187" s="8">
        <v>0</v>
      </c>
      <c r="H187" s="8">
        <v>0</v>
      </c>
      <c r="I187" s="8">
        <v>0</v>
      </c>
      <c r="J187" s="8">
        <v>1</v>
      </c>
      <c r="K187" s="8">
        <v>0</v>
      </c>
      <c r="L187" s="8">
        <v>0</v>
      </c>
      <c r="M187" s="8">
        <v>0</v>
      </c>
      <c r="N187" s="8">
        <v>0</v>
      </c>
      <c r="O187" s="8">
        <v>0</v>
      </c>
      <c r="P187" s="8">
        <v>0</v>
      </c>
      <c r="Q187" s="8">
        <v>1</v>
      </c>
      <c r="R187" s="8">
        <v>1</v>
      </c>
      <c r="S187" s="8">
        <v>0</v>
      </c>
      <c r="T187" s="8">
        <v>0</v>
      </c>
      <c r="U187" s="8">
        <v>0</v>
      </c>
      <c r="V187" s="8">
        <v>0</v>
      </c>
      <c r="W187" s="8">
        <v>0</v>
      </c>
      <c r="X187" s="8">
        <v>0</v>
      </c>
      <c r="Y187" s="8">
        <v>0</v>
      </c>
      <c r="Z187" s="8">
        <v>0</v>
      </c>
      <c r="AA187" s="8">
        <v>0</v>
      </c>
      <c r="AB187" s="8">
        <v>0</v>
      </c>
      <c r="AC187" s="18">
        <f>SUM(Tabell13[[#This Row],[Färdiga ST '[År 2025:']]:[Färdiga ST '[År 2032 (el. senare):']]])</f>
        <v>0</v>
      </c>
      <c r="AD187" s="8">
        <f>Tabell13[[#This Row],[Färdiga ST '[År 2025:']]]-(Tabell13[[#This Row],[&gt;68]]+Tabell13[[#This Row],[Förväntade kommande pensionsavgångar '[År 2025:']]])</f>
        <v>0</v>
      </c>
      <c r="AE187" s="8">
        <f>Tabell13[[#This Row],[Färdiga ST '[År 2026:']]]-Tabell13[[#This Row],[Förväntade kommande pensionsavgångar '[År 2026:']]]</f>
        <v>0</v>
      </c>
      <c r="AF187" s="8">
        <f>Tabell13[[#This Row],[Färdiga ST '[År 2027:']]]-Tabell13[[#This Row],[Förväntade kommande pensionsavgångar '[År 2027:']]]</f>
        <v>-1</v>
      </c>
      <c r="AG187" s="8">
        <f>Tabell13[[#This Row],[Färdiga ST '[År 2028:']]]-Tabell13[[#This Row],[Förväntade kommande pensionsavgångar '[År 2028:']]]</f>
        <v>0</v>
      </c>
      <c r="AH187" s="8">
        <f>Tabell13[[#This Row],[Färdiga ST '[År 2029:']]]-Tabell13[[#This Row],[Förväntade kommande pensionsavgångar '[År 2029:']]]</f>
        <v>0</v>
      </c>
      <c r="AI187" s="8">
        <f>Tabell13[[#This Row],[Färdiga ST '[År 2030:']]]-Tabell13[[#This Row],[Förväntade kommande pensionsavgångar '[År 2030:']]]</f>
        <v>0</v>
      </c>
      <c r="AJ187" s="8">
        <f>Tabell13[[#This Row],[Färdiga ST '[År 2031:']]]-Tabell13[[#This Row],[Förväntade kommande pensionsavgångar '[År 2031:']]]</f>
        <v>0</v>
      </c>
      <c r="AK187" s="8">
        <f>Tabell13[[#This Row],[Färdiga ST '[År 2032 (el. senare):']]]-Tabell13[[#This Row],[Förväntade kommande pensionsavgångar '[År 2032:']]]</f>
        <v>0</v>
      </c>
      <c r="AL187" s="8">
        <f>SUM(Tabell13[[#This Row],[Netto färdiga ST minus pensioner 2025]:[Netto färdiga ST minus pensioner 2028]])</f>
        <v>-1</v>
      </c>
      <c r="AM187" s="8">
        <f>SUM(Tabell13[[#This Row],[Netto färdiga ST minus pensioner 2025]:[Netto färdiga ST minus pensioner 2032]])</f>
        <v>-1</v>
      </c>
    </row>
    <row r="188" spans="1:39" s="8" customFormat="1" x14ac:dyDescent="0.25">
      <c r="A188" s="8" t="s">
        <v>96</v>
      </c>
      <c r="B188" s="8" t="s">
        <v>76</v>
      </c>
      <c r="C188" s="8" t="s">
        <v>83</v>
      </c>
      <c r="D188" s="8" t="s">
        <v>39</v>
      </c>
      <c r="E188" s="17">
        <v>5</v>
      </c>
      <c r="F188" s="8">
        <v>4</v>
      </c>
      <c r="G188" s="8">
        <v>0</v>
      </c>
      <c r="H188" s="8">
        <v>0</v>
      </c>
      <c r="I188" s="8">
        <v>0</v>
      </c>
      <c r="J188" s="8">
        <v>0</v>
      </c>
      <c r="K188" s="8">
        <v>1</v>
      </c>
      <c r="L188" s="8">
        <v>0</v>
      </c>
      <c r="M188" s="8">
        <v>0</v>
      </c>
      <c r="N188" s="8">
        <v>0</v>
      </c>
      <c r="O188" s="8">
        <v>0</v>
      </c>
      <c r="P188" s="8">
        <v>0</v>
      </c>
      <c r="Q188" s="8">
        <v>1</v>
      </c>
      <c r="R188" s="8" t="s">
        <v>76</v>
      </c>
      <c r="S188" s="8">
        <v>2</v>
      </c>
      <c r="T188" s="8">
        <v>0</v>
      </c>
      <c r="U188" s="8">
        <v>0</v>
      </c>
      <c r="V188" s="8">
        <v>0</v>
      </c>
      <c r="W188" s="8">
        <v>0</v>
      </c>
      <c r="X188" s="8">
        <v>0</v>
      </c>
      <c r="Y188" s="8">
        <v>1</v>
      </c>
      <c r="Z188" s="8">
        <v>1</v>
      </c>
      <c r="AA188" s="8">
        <v>0</v>
      </c>
      <c r="AB188" s="8">
        <v>1</v>
      </c>
      <c r="AC188" s="18">
        <f>SUM(Tabell13[[#This Row],[Färdiga ST '[År 2025:']]:[Färdiga ST '[År 2032 (el. senare):']]])</f>
        <v>2</v>
      </c>
      <c r="AD188" s="8">
        <f>Tabell13[[#This Row],[Färdiga ST '[År 2025:']]]-(Tabell13[[#This Row],[&gt;68]]+Tabell13[[#This Row],[Förväntade kommande pensionsavgångar '[År 2025:']]])</f>
        <v>0</v>
      </c>
      <c r="AE188" s="8">
        <f>Tabell13[[#This Row],[Färdiga ST '[År 2026:']]]-Tabell13[[#This Row],[Förväntade kommande pensionsavgångar '[År 2026:']]]</f>
        <v>0</v>
      </c>
      <c r="AF188" s="8">
        <f>Tabell13[[#This Row],[Färdiga ST '[År 2027:']]]-Tabell13[[#This Row],[Förväntade kommande pensionsavgångar '[År 2027:']]]</f>
        <v>0</v>
      </c>
      <c r="AG188" s="8">
        <f>Tabell13[[#This Row],[Färdiga ST '[År 2028:']]]-Tabell13[[#This Row],[Förväntade kommande pensionsavgångar '[År 2028:']]]</f>
        <v>-1</v>
      </c>
      <c r="AH188" s="8">
        <f>Tabell13[[#This Row],[Färdiga ST '[År 2029:']]]-Tabell13[[#This Row],[Förväntade kommande pensionsavgångar '[År 2029:']]]</f>
        <v>0</v>
      </c>
      <c r="AI188" s="8">
        <f>Tabell13[[#This Row],[Färdiga ST '[År 2030:']]]-Tabell13[[#This Row],[Förväntade kommande pensionsavgångar '[År 2030:']]]</f>
        <v>1</v>
      </c>
      <c r="AJ188" s="8">
        <f>Tabell13[[#This Row],[Färdiga ST '[År 2031:']]]-Tabell13[[#This Row],[Förväntade kommande pensionsavgångar '[År 2031:']]]</f>
        <v>1</v>
      </c>
      <c r="AK188" s="8">
        <f>Tabell13[[#This Row],[Färdiga ST '[År 2032 (el. senare):']]]-Tabell13[[#This Row],[Förväntade kommande pensionsavgångar '[År 2032:']]]</f>
        <v>0</v>
      </c>
      <c r="AL188" s="8">
        <f>SUM(Tabell13[[#This Row],[Netto färdiga ST minus pensioner 2025]:[Netto färdiga ST minus pensioner 2028]])</f>
        <v>-1</v>
      </c>
      <c r="AM188" s="8">
        <f>SUM(Tabell13[[#This Row],[Netto färdiga ST minus pensioner 2025]:[Netto färdiga ST minus pensioner 2032]])</f>
        <v>1</v>
      </c>
    </row>
    <row r="189" spans="1:39" s="8" customFormat="1" x14ac:dyDescent="0.25">
      <c r="A189" s="8" t="s">
        <v>123</v>
      </c>
      <c r="B189" s="8" t="s">
        <v>76</v>
      </c>
      <c r="C189" s="8" t="s">
        <v>79</v>
      </c>
      <c r="D189" s="8" t="s">
        <v>24</v>
      </c>
      <c r="E189" s="17">
        <v>4</v>
      </c>
      <c r="F189" s="8">
        <v>2.9</v>
      </c>
      <c r="G189" s="8">
        <v>0</v>
      </c>
      <c r="H189" s="8">
        <v>0</v>
      </c>
      <c r="I189" s="8">
        <v>0</v>
      </c>
      <c r="J189" s="8">
        <v>0</v>
      </c>
      <c r="K189" s="8">
        <v>0</v>
      </c>
      <c r="L189" s="8">
        <v>0</v>
      </c>
      <c r="M189" s="8">
        <v>1</v>
      </c>
      <c r="N189" s="8">
        <v>0</v>
      </c>
      <c r="O189" s="8">
        <v>0</v>
      </c>
      <c r="P189" s="8">
        <v>1</v>
      </c>
      <c r="Q189" s="8">
        <v>2</v>
      </c>
      <c r="R189" s="8">
        <v>1.8</v>
      </c>
      <c r="S189" s="8">
        <v>1</v>
      </c>
      <c r="T189" s="8">
        <v>0</v>
      </c>
      <c r="U189" s="8">
        <v>0</v>
      </c>
      <c r="V189" s="8">
        <v>0</v>
      </c>
      <c r="W189" s="8">
        <v>0</v>
      </c>
      <c r="X189" s="8">
        <v>0</v>
      </c>
      <c r="Y189" s="8">
        <v>1</v>
      </c>
      <c r="Z189" s="8">
        <v>0</v>
      </c>
      <c r="AA189" s="8">
        <v>0</v>
      </c>
      <c r="AB189" s="8">
        <v>0</v>
      </c>
      <c r="AC189" s="18">
        <f>SUM(Tabell13[[#This Row],[Färdiga ST '[År 2025:']]:[Färdiga ST '[År 2032 (el. senare):']]])</f>
        <v>1</v>
      </c>
      <c r="AD189" s="8">
        <f>Tabell13[[#This Row],[Färdiga ST '[År 2025:']]]-(Tabell13[[#This Row],[&gt;68]]+Tabell13[[#This Row],[Förväntade kommande pensionsavgångar '[År 2025:']]])</f>
        <v>0</v>
      </c>
      <c r="AE189" s="8">
        <f>Tabell13[[#This Row],[Färdiga ST '[År 2026:']]]-Tabell13[[#This Row],[Förväntade kommande pensionsavgångar '[År 2026:']]]</f>
        <v>0</v>
      </c>
      <c r="AF189" s="8">
        <f>Tabell13[[#This Row],[Färdiga ST '[År 2027:']]]-Tabell13[[#This Row],[Förväntade kommande pensionsavgångar '[År 2027:']]]</f>
        <v>0</v>
      </c>
      <c r="AG189" s="8">
        <f>Tabell13[[#This Row],[Färdiga ST '[År 2028:']]]-Tabell13[[#This Row],[Förväntade kommande pensionsavgångar '[År 2028:']]]</f>
        <v>0</v>
      </c>
      <c r="AH189" s="8">
        <f>Tabell13[[#This Row],[Färdiga ST '[År 2029:']]]-Tabell13[[#This Row],[Förväntade kommande pensionsavgångar '[År 2029:']]]</f>
        <v>0</v>
      </c>
      <c r="AI189" s="8">
        <f>Tabell13[[#This Row],[Färdiga ST '[År 2030:']]]-Tabell13[[#This Row],[Förväntade kommande pensionsavgångar '[År 2030:']]]</f>
        <v>0</v>
      </c>
      <c r="AJ189" s="8">
        <f>Tabell13[[#This Row],[Färdiga ST '[År 2031:']]]-Tabell13[[#This Row],[Förväntade kommande pensionsavgångar '[År 2031:']]]</f>
        <v>0</v>
      </c>
      <c r="AK189" s="8">
        <f>Tabell13[[#This Row],[Färdiga ST '[År 2032 (el. senare):']]]-Tabell13[[#This Row],[Förväntade kommande pensionsavgångar '[År 2032:']]]</f>
        <v>0</v>
      </c>
      <c r="AL189" s="8">
        <f>SUM(Tabell13[[#This Row],[Netto färdiga ST minus pensioner 2025]:[Netto färdiga ST minus pensioner 2028]])</f>
        <v>0</v>
      </c>
      <c r="AM189" s="8">
        <f>SUM(Tabell13[[#This Row],[Netto färdiga ST minus pensioner 2025]:[Netto färdiga ST minus pensioner 2032]])</f>
        <v>0</v>
      </c>
    </row>
    <row r="190" spans="1:39" s="8" customFormat="1" x14ac:dyDescent="0.25">
      <c r="A190" s="8" t="s">
        <v>82</v>
      </c>
      <c r="B190" s="8" t="s">
        <v>76</v>
      </c>
      <c r="C190" s="8" t="s">
        <v>83</v>
      </c>
      <c r="D190" s="8" t="s">
        <v>24</v>
      </c>
      <c r="E190" s="8">
        <v>5</v>
      </c>
      <c r="F190" s="8">
        <v>4</v>
      </c>
      <c r="G190" s="8">
        <v>0</v>
      </c>
      <c r="H190" s="8">
        <v>1</v>
      </c>
      <c r="I190" s="8">
        <v>0</v>
      </c>
      <c r="J190" s="8">
        <v>1</v>
      </c>
      <c r="K190" s="8">
        <v>0</v>
      </c>
      <c r="L190" s="8">
        <v>1</v>
      </c>
      <c r="M190" s="8">
        <v>0</v>
      </c>
      <c r="N190" s="8">
        <v>0</v>
      </c>
      <c r="O190" s="8">
        <v>0</v>
      </c>
      <c r="P190" s="8">
        <v>0</v>
      </c>
      <c r="Q190" s="8">
        <v>2</v>
      </c>
      <c r="R190" s="8">
        <v>2</v>
      </c>
      <c r="S190" s="8">
        <v>3</v>
      </c>
      <c r="T190" s="8">
        <v>0</v>
      </c>
      <c r="U190" s="8">
        <v>0</v>
      </c>
      <c r="V190" s="8">
        <v>2</v>
      </c>
      <c r="W190" s="8">
        <v>1</v>
      </c>
      <c r="X190" s="8">
        <v>0</v>
      </c>
      <c r="Y190" s="8">
        <v>0</v>
      </c>
      <c r="Z190" s="8">
        <v>0</v>
      </c>
      <c r="AA190" s="8">
        <v>0</v>
      </c>
      <c r="AB190" s="8">
        <v>0</v>
      </c>
      <c r="AC190" s="18">
        <f>SUM(Tabell13[[#This Row],[Färdiga ST '[År 2025:']]:[Färdiga ST '[År 2032 (el. senare):']]])</f>
        <v>3</v>
      </c>
      <c r="AD190" s="8">
        <f>Tabell13[[#This Row],[Färdiga ST '[År 2025:']]]-(Tabell13[[#This Row],[&gt;68]]+Tabell13[[#This Row],[Förväntade kommande pensionsavgångar '[År 2025:']]])</f>
        <v>-1</v>
      </c>
      <c r="AE190" s="8">
        <f>Tabell13[[#This Row],[Färdiga ST '[År 2026:']]]-Tabell13[[#This Row],[Förväntade kommande pensionsavgångar '[År 2026:']]]</f>
        <v>0</v>
      </c>
      <c r="AF190" s="8">
        <f>Tabell13[[#This Row],[Färdiga ST '[År 2027:']]]-Tabell13[[#This Row],[Förväntade kommande pensionsavgångar '[År 2027:']]]</f>
        <v>1</v>
      </c>
      <c r="AG190" s="8">
        <f>Tabell13[[#This Row],[Färdiga ST '[År 2028:']]]-Tabell13[[#This Row],[Förväntade kommande pensionsavgångar '[År 2028:']]]</f>
        <v>1</v>
      </c>
      <c r="AH190" s="8">
        <f>Tabell13[[#This Row],[Färdiga ST '[År 2029:']]]-Tabell13[[#This Row],[Förväntade kommande pensionsavgångar '[År 2029:']]]</f>
        <v>-1</v>
      </c>
      <c r="AI190" s="8">
        <f>Tabell13[[#This Row],[Färdiga ST '[År 2030:']]]-Tabell13[[#This Row],[Förväntade kommande pensionsavgångar '[År 2030:']]]</f>
        <v>0</v>
      </c>
      <c r="AJ190" s="8">
        <f>Tabell13[[#This Row],[Färdiga ST '[År 2031:']]]-Tabell13[[#This Row],[Förväntade kommande pensionsavgångar '[År 2031:']]]</f>
        <v>0</v>
      </c>
      <c r="AK190" s="8">
        <f>Tabell13[[#This Row],[Färdiga ST '[År 2032 (el. senare):']]]-Tabell13[[#This Row],[Förväntade kommande pensionsavgångar '[År 2032:']]]</f>
        <v>0</v>
      </c>
      <c r="AL190" s="8">
        <f>SUM(Tabell13[[#This Row],[Netto färdiga ST minus pensioner 2025]:[Netto färdiga ST minus pensioner 2028]])</f>
        <v>1</v>
      </c>
      <c r="AM190" s="8">
        <f>SUM(Tabell13[[#This Row],[Netto färdiga ST minus pensioner 2025]:[Netto färdiga ST minus pensioner 2032]])</f>
        <v>0</v>
      </c>
    </row>
    <row r="191" spans="1:39" s="8" customFormat="1" x14ac:dyDescent="0.25">
      <c r="A191" s="8" t="s">
        <v>107</v>
      </c>
      <c r="B191" s="8" t="s">
        <v>76</v>
      </c>
      <c r="C191" s="8" t="s">
        <v>108</v>
      </c>
      <c r="D191" s="8" t="s">
        <v>3</v>
      </c>
      <c r="E191" s="17">
        <v>4</v>
      </c>
      <c r="F191" s="8">
        <v>3.5</v>
      </c>
      <c r="G191" s="8">
        <v>0</v>
      </c>
      <c r="H191" s="8">
        <v>0</v>
      </c>
      <c r="I191" s="8">
        <v>0</v>
      </c>
      <c r="J191" s="8">
        <v>0</v>
      </c>
      <c r="K191" s="8">
        <v>0</v>
      </c>
      <c r="L191" s="8">
        <v>0</v>
      </c>
      <c r="M191" s="8">
        <v>0</v>
      </c>
      <c r="N191" s="8">
        <v>0</v>
      </c>
      <c r="O191" s="8">
        <v>0</v>
      </c>
      <c r="P191" s="8">
        <v>0</v>
      </c>
      <c r="Q191" s="8">
        <v>1</v>
      </c>
      <c r="R191" s="8">
        <v>1</v>
      </c>
      <c r="S191" s="8">
        <v>0</v>
      </c>
      <c r="T191" s="8">
        <v>0</v>
      </c>
      <c r="U191" s="8">
        <v>0</v>
      </c>
      <c r="V191" s="8">
        <v>0</v>
      </c>
      <c r="W191" s="8">
        <v>0</v>
      </c>
      <c r="X191" s="8">
        <v>0</v>
      </c>
      <c r="Y191" s="8">
        <v>0</v>
      </c>
      <c r="Z191" s="8">
        <v>0</v>
      </c>
      <c r="AA191" s="8">
        <v>0</v>
      </c>
      <c r="AB191" s="8">
        <v>0</v>
      </c>
      <c r="AC191" s="18">
        <f>SUM(Tabell13[[#This Row],[Färdiga ST '[År 2025:']]:[Färdiga ST '[År 2032 (el. senare):']]])</f>
        <v>0</v>
      </c>
      <c r="AD191" s="8">
        <f>Tabell13[[#This Row],[Färdiga ST '[År 2025:']]]-(Tabell13[[#This Row],[&gt;68]]+Tabell13[[#This Row],[Förväntade kommande pensionsavgångar '[År 2025:']]])</f>
        <v>0</v>
      </c>
      <c r="AE191" s="8">
        <f>Tabell13[[#This Row],[Färdiga ST '[År 2026:']]]-Tabell13[[#This Row],[Förväntade kommande pensionsavgångar '[År 2026:']]]</f>
        <v>0</v>
      </c>
      <c r="AF191" s="8">
        <f>Tabell13[[#This Row],[Färdiga ST '[År 2027:']]]-Tabell13[[#This Row],[Förväntade kommande pensionsavgångar '[År 2027:']]]</f>
        <v>0</v>
      </c>
      <c r="AG191" s="8">
        <f>Tabell13[[#This Row],[Färdiga ST '[År 2028:']]]-Tabell13[[#This Row],[Förväntade kommande pensionsavgångar '[År 2028:']]]</f>
        <v>0</v>
      </c>
      <c r="AH191" s="8">
        <f>Tabell13[[#This Row],[Färdiga ST '[År 2029:']]]-Tabell13[[#This Row],[Förväntade kommande pensionsavgångar '[År 2029:']]]</f>
        <v>0</v>
      </c>
      <c r="AI191" s="8">
        <f>Tabell13[[#This Row],[Färdiga ST '[År 2030:']]]-Tabell13[[#This Row],[Förväntade kommande pensionsavgångar '[År 2030:']]]</f>
        <v>0</v>
      </c>
      <c r="AJ191" s="8">
        <f>Tabell13[[#This Row],[Färdiga ST '[År 2031:']]]-Tabell13[[#This Row],[Förväntade kommande pensionsavgångar '[År 2031:']]]</f>
        <v>0</v>
      </c>
      <c r="AK191" s="8">
        <f>Tabell13[[#This Row],[Färdiga ST '[År 2032 (el. senare):']]]-Tabell13[[#This Row],[Förväntade kommande pensionsavgångar '[År 2032:']]]</f>
        <v>0</v>
      </c>
      <c r="AL191" s="8">
        <f>SUM(Tabell13[[#This Row],[Netto färdiga ST minus pensioner 2025]:[Netto färdiga ST minus pensioner 2028]])</f>
        <v>0</v>
      </c>
      <c r="AM191" s="8">
        <f>SUM(Tabell13[[#This Row],[Netto färdiga ST minus pensioner 2025]:[Netto färdiga ST minus pensioner 2032]])</f>
        <v>0</v>
      </c>
    </row>
    <row r="192" spans="1:39" s="8" customFormat="1" x14ac:dyDescent="0.25">
      <c r="A192" s="8" t="s">
        <v>75</v>
      </c>
      <c r="B192" s="8" t="s">
        <v>76</v>
      </c>
      <c r="C192" s="8" t="s">
        <v>196</v>
      </c>
      <c r="D192" s="8" t="s">
        <v>37</v>
      </c>
      <c r="E192" s="17">
        <v>9</v>
      </c>
      <c r="F192" s="8">
        <v>8.0500000000000007</v>
      </c>
      <c r="G192" s="8">
        <v>0</v>
      </c>
      <c r="H192" s="8">
        <v>1</v>
      </c>
      <c r="I192" s="8">
        <v>1</v>
      </c>
      <c r="J192" s="8">
        <v>1</v>
      </c>
      <c r="K192" s="8">
        <v>0</v>
      </c>
      <c r="L192" s="8">
        <v>1</v>
      </c>
      <c r="M192" s="8">
        <v>0</v>
      </c>
      <c r="N192" s="8">
        <v>0</v>
      </c>
      <c r="O192" s="8">
        <v>0</v>
      </c>
      <c r="P192" s="8">
        <v>0</v>
      </c>
      <c r="Q192" s="8">
        <v>2</v>
      </c>
      <c r="R192" s="8">
        <v>1.95</v>
      </c>
      <c r="S192" s="8">
        <v>3</v>
      </c>
      <c r="T192" s="8">
        <v>0</v>
      </c>
      <c r="U192" s="8">
        <v>1</v>
      </c>
      <c r="V192" s="8">
        <v>1</v>
      </c>
      <c r="W192" s="8">
        <v>1</v>
      </c>
      <c r="X192" s="8">
        <v>0</v>
      </c>
      <c r="Y192" s="8">
        <v>0</v>
      </c>
      <c r="Z192" s="8">
        <v>0</v>
      </c>
      <c r="AA192" s="8">
        <v>0</v>
      </c>
      <c r="AC192" s="18">
        <f>SUM(Tabell13[[#This Row],[Färdiga ST '[År 2025:']]:[Färdiga ST '[År 2032 (el. senare):']]])</f>
        <v>3</v>
      </c>
      <c r="AD192" s="8">
        <f>Tabell13[[#This Row],[Färdiga ST '[År 2025:']]]-(Tabell13[[#This Row],[&gt;68]]+Tabell13[[#This Row],[Förväntade kommande pensionsavgångar '[År 2025:']]])</f>
        <v>-1</v>
      </c>
      <c r="AE192" s="8">
        <f>Tabell13[[#This Row],[Färdiga ST '[År 2026:']]]-Tabell13[[#This Row],[Förväntade kommande pensionsavgångar '[År 2026:']]]</f>
        <v>0</v>
      </c>
      <c r="AF192" s="8">
        <f>Tabell13[[#This Row],[Färdiga ST '[År 2027:']]]-Tabell13[[#This Row],[Förväntade kommande pensionsavgångar '[År 2027:']]]</f>
        <v>0</v>
      </c>
      <c r="AG192" s="8">
        <f>Tabell13[[#This Row],[Färdiga ST '[År 2028:']]]-Tabell13[[#This Row],[Förväntade kommande pensionsavgångar '[År 2028:']]]</f>
        <v>1</v>
      </c>
      <c r="AH192" s="8">
        <f>Tabell13[[#This Row],[Färdiga ST '[År 2029:']]]-Tabell13[[#This Row],[Förväntade kommande pensionsavgångar '[År 2029:']]]</f>
        <v>-1</v>
      </c>
      <c r="AI192" s="8">
        <f>Tabell13[[#This Row],[Färdiga ST '[År 2030:']]]-Tabell13[[#This Row],[Förväntade kommande pensionsavgångar '[År 2030:']]]</f>
        <v>0</v>
      </c>
      <c r="AJ192" s="8">
        <f>Tabell13[[#This Row],[Färdiga ST '[År 2031:']]]-Tabell13[[#This Row],[Förväntade kommande pensionsavgångar '[År 2031:']]]</f>
        <v>0</v>
      </c>
      <c r="AK192" s="8">
        <f>Tabell13[[#This Row],[Färdiga ST '[År 2032 (el. senare):']]]-Tabell13[[#This Row],[Förväntade kommande pensionsavgångar '[År 2032:']]]</f>
        <v>0</v>
      </c>
      <c r="AL192" s="8">
        <f>SUM(Tabell13[[#This Row],[Netto färdiga ST minus pensioner 2025]:[Netto färdiga ST minus pensioner 2028]])</f>
        <v>0</v>
      </c>
      <c r="AM192" s="8">
        <f>SUM(Tabell13[[#This Row],[Netto färdiga ST minus pensioner 2025]:[Netto färdiga ST minus pensioner 2032]])</f>
        <v>-1</v>
      </c>
    </row>
    <row r="193" spans="1:39" s="8" customFormat="1" x14ac:dyDescent="0.25">
      <c r="A193" s="8" t="s">
        <v>86</v>
      </c>
      <c r="B193" s="8" t="s">
        <v>76</v>
      </c>
      <c r="C193" s="8" t="s">
        <v>197</v>
      </c>
      <c r="D193" s="8" t="s">
        <v>37</v>
      </c>
      <c r="E193" s="17">
        <v>20</v>
      </c>
      <c r="F193" s="8">
        <v>13.75</v>
      </c>
      <c r="G193" s="8">
        <v>0</v>
      </c>
      <c r="H193" s="8">
        <v>0</v>
      </c>
      <c r="I193" s="8">
        <v>1</v>
      </c>
      <c r="J193" s="8">
        <v>1</v>
      </c>
      <c r="K193" s="8">
        <v>0</v>
      </c>
      <c r="L193" s="8">
        <v>0</v>
      </c>
      <c r="M193" s="8">
        <v>1</v>
      </c>
      <c r="N193" s="8">
        <v>0</v>
      </c>
      <c r="O193" s="8">
        <v>0</v>
      </c>
      <c r="P193" s="8">
        <v>2</v>
      </c>
      <c r="Q193" s="8">
        <v>0</v>
      </c>
      <c r="R193" s="8" t="s">
        <v>76</v>
      </c>
      <c r="S193" s="8">
        <v>10</v>
      </c>
      <c r="T193" s="8">
        <v>2</v>
      </c>
      <c r="U193" s="8">
        <v>2</v>
      </c>
      <c r="V193" s="8">
        <v>2</v>
      </c>
      <c r="W193" s="8">
        <v>2</v>
      </c>
      <c r="X193" s="8">
        <v>1</v>
      </c>
      <c r="Y193" s="8">
        <v>1</v>
      </c>
      <c r="Z193" s="8">
        <v>0</v>
      </c>
      <c r="AA193" s="8">
        <v>0</v>
      </c>
      <c r="AC193" s="18">
        <f>SUM(Tabell13[[#This Row],[Färdiga ST '[År 2025:']]:[Färdiga ST '[År 2032 (el. senare):']]])</f>
        <v>10</v>
      </c>
      <c r="AD193" s="8">
        <f>Tabell13[[#This Row],[Färdiga ST '[År 2025:']]]-(Tabell13[[#This Row],[&gt;68]]+Tabell13[[#This Row],[Förväntade kommande pensionsavgångar '[År 2025:']]])</f>
        <v>2</v>
      </c>
      <c r="AE193" s="8">
        <f>Tabell13[[#This Row],[Färdiga ST '[År 2026:']]]-Tabell13[[#This Row],[Förväntade kommande pensionsavgångar '[År 2026:']]]</f>
        <v>1</v>
      </c>
      <c r="AF193" s="8">
        <f>Tabell13[[#This Row],[Färdiga ST '[År 2027:']]]-Tabell13[[#This Row],[Förväntade kommande pensionsavgångar '[År 2027:']]]</f>
        <v>1</v>
      </c>
      <c r="AG193" s="8">
        <f>Tabell13[[#This Row],[Färdiga ST '[År 2028:']]]-Tabell13[[#This Row],[Förväntade kommande pensionsavgångar '[År 2028:']]]</f>
        <v>2</v>
      </c>
      <c r="AH193" s="8">
        <f>Tabell13[[#This Row],[Färdiga ST '[År 2029:']]]-Tabell13[[#This Row],[Förväntade kommande pensionsavgångar '[År 2029:']]]</f>
        <v>1</v>
      </c>
      <c r="AI193" s="8">
        <f>Tabell13[[#This Row],[Färdiga ST '[År 2030:']]]-Tabell13[[#This Row],[Förväntade kommande pensionsavgångar '[År 2030:']]]</f>
        <v>0</v>
      </c>
      <c r="AJ193" s="8">
        <f>Tabell13[[#This Row],[Färdiga ST '[År 2031:']]]-Tabell13[[#This Row],[Förväntade kommande pensionsavgångar '[År 2031:']]]</f>
        <v>0</v>
      </c>
      <c r="AK193" s="8">
        <f>Tabell13[[#This Row],[Färdiga ST '[År 2032 (el. senare):']]]-Tabell13[[#This Row],[Förväntade kommande pensionsavgångar '[År 2032:']]]</f>
        <v>0</v>
      </c>
      <c r="AL193" s="8">
        <f>SUM(Tabell13[[#This Row],[Netto färdiga ST minus pensioner 2025]:[Netto färdiga ST minus pensioner 2028]])</f>
        <v>6</v>
      </c>
      <c r="AM193" s="8">
        <f>SUM(Tabell13[[#This Row],[Netto färdiga ST minus pensioner 2025]:[Netto färdiga ST minus pensioner 2032]])</f>
        <v>7</v>
      </c>
    </row>
    <row r="194" spans="1:39" s="8" customFormat="1" x14ac:dyDescent="0.25">
      <c r="A194" s="8" t="s">
        <v>107</v>
      </c>
      <c r="B194" s="8" t="s">
        <v>76</v>
      </c>
      <c r="C194" s="8" t="s">
        <v>108</v>
      </c>
      <c r="D194" s="8" t="s">
        <v>6</v>
      </c>
      <c r="E194" s="17">
        <v>12</v>
      </c>
      <c r="F194" s="8">
        <v>8</v>
      </c>
      <c r="G194" s="8">
        <v>0</v>
      </c>
      <c r="H194" s="8">
        <v>0</v>
      </c>
      <c r="I194" s="8">
        <v>0</v>
      </c>
      <c r="J194" s="8">
        <v>0</v>
      </c>
      <c r="K194" s="8">
        <v>0</v>
      </c>
      <c r="L194" s="8">
        <v>1</v>
      </c>
      <c r="M194" s="8">
        <v>0</v>
      </c>
      <c r="N194" s="8">
        <v>0</v>
      </c>
      <c r="O194" s="8">
        <v>0</v>
      </c>
      <c r="P194" s="8">
        <v>0</v>
      </c>
      <c r="Q194" s="8">
        <v>0</v>
      </c>
      <c r="R194" s="8">
        <v>0</v>
      </c>
      <c r="S194" s="8">
        <v>0</v>
      </c>
      <c r="T194" s="8">
        <v>0</v>
      </c>
      <c r="U194" s="8">
        <v>0</v>
      </c>
      <c r="V194" s="8">
        <v>0</v>
      </c>
      <c r="W194" s="8">
        <v>0</v>
      </c>
      <c r="X194" s="8">
        <v>0</v>
      </c>
      <c r="Y194" s="8">
        <v>0</v>
      </c>
      <c r="Z194" s="8">
        <v>0</v>
      </c>
      <c r="AA194" s="8">
        <v>0</v>
      </c>
      <c r="AB194" s="8">
        <v>0</v>
      </c>
      <c r="AC194" s="18">
        <f>SUM(Tabell13[[#This Row],[Färdiga ST '[År 2025:']]:[Färdiga ST '[År 2032 (el. senare):']]])</f>
        <v>0</v>
      </c>
      <c r="AD194" s="8">
        <f>Tabell13[[#This Row],[Färdiga ST '[År 2025:']]]-(Tabell13[[#This Row],[&gt;68]]+Tabell13[[#This Row],[Förväntade kommande pensionsavgångar '[År 2025:']]])</f>
        <v>0</v>
      </c>
      <c r="AE194" s="8">
        <f>Tabell13[[#This Row],[Färdiga ST '[År 2026:']]]-Tabell13[[#This Row],[Förväntade kommande pensionsavgångar '[År 2026:']]]</f>
        <v>0</v>
      </c>
      <c r="AF194" s="8">
        <f>Tabell13[[#This Row],[Färdiga ST '[År 2027:']]]-Tabell13[[#This Row],[Förväntade kommande pensionsavgångar '[År 2027:']]]</f>
        <v>0</v>
      </c>
      <c r="AG194" s="8">
        <f>Tabell13[[#This Row],[Färdiga ST '[År 2028:']]]-Tabell13[[#This Row],[Förväntade kommande pensionsavgångar '[År 2028:']]]</f>
        <v>0</v>
      </c>
      <c r="AH194" s="8">
        <f>Tabell13[[#This Row],[Färdiga ST '[År 2029:']]]-Tabell13[[#This Row],[Förväntade kommande pensionsavgångar '[År 2029:']]]</f>
        <v>-1</v>
      </c>
      <c r="AI194" s="8">
        <f>Tabell13[[#This Row],[Färdiga ST '[År 2030:']]]-Tabell13[[#This Row],[Förväntade kommande pensionsavgångar '[År 2030:']]]</f>
        <v>0</v>
      </c>
      <c r="AJ194" s="8">
        <f>Tabell13[[#This Row],[Färdiga ST '[År 2031:']]]-Tabell13[[#This Row],[Förväntade kommande pensionsavgångar '[År 2031:']]]</f>
        <v>0</v>
      </c>
      <c r="AK194" s="8">
        <f>Tabell13[[#This Row],[Färdiga ST '[År 2032 (el. senare):']]]-Tabell13[[#This Row],[Förväntade kommande pensionsavgångar '[År 2032:']]]</f>
        <v>0</v>
      </c>
      <c r="AL194" s="8">
        <f>SUM(Tabell13[[#This Row],[Netto färdiga ST minus pensioner 2025]:[Netto färdiga ST minus pensioner 2028]])</f>
        <v>0</v>
      </c>
      <c r="AM194" s="8">
        <f>SUM(Tabell13[[#This Row],[Netto färdiga ST minus pensioner 2025]:[Netto färdiga ST minus pensioner 2032]])</f>
        <v>-1</v>
      </c>
    </row>
    <row r="195" spans="1:39" s="8" customFormat="1" x14ac:dyDescent="0.25">
      <c r="A195" s="8" t="s">
        <v>96</v>
      </c>
      <c r="B195" s="8" t="s">
        <v>76</v>
      </c>
      <c r="C195" s="8" t="s">
        <v>83</v>
      </c>
      <c r="D195" s="8" t="s">
        <v>49</v>
      </c>
      <c r="E195" s="17">
        <v>4</v>
      </c>
      <c r="F195" s="8">
        <v>2.9</v>
      </c>
      <c r="G195" s="8">
        <v>0</v>
      </c>
      <c r="H195" s="8">
        <v>0</v>
      </c>
      <c r="I195" s="8">
        <v>1</v>
      </c>
      <c r="J195" s="8">
        <v>0</v>
      </c>
      <c r="K195" s="8">
        <v>0</v>
      </c>
      <c r="L195" s="8">
        <v>0</v>
      </c>
      <c r="M195" s="8">
        <v>1</v>
      </c>
      <c r="N195" s="8">
        <v>0</v>
      </c>
      <c r="O195" s="8">
        <v>0</v>
      </c>
      <c r="P195" s="8">
        <v>0</v>
      </c>
      <c r="Q195" s="8">
        <v>2</v>
      </c>
      <c r="R195" s="8" t="s">
        <v>76</v>
      </c>
      <c r="S195" s="8">
        <v>1</v>
      </c>
      <c r="T195" s="8">
        <v>0</v>
      </c>
      <c r="U195" s="8">
        <v>0</v>
      </c>
      <c r="V195" s="8">
        <v>0</v>
      </c>
      <c r="W195" s="8">
        <v>0</v>
      </c>
      <c r="X195" s="8">
        <v>0</v>
      </c>
      <c r="Y195" s="8">
        <v>1</v>
      </c>
      <c r="Z195" s="8">
        <v>0</v>
      </c>
      <c r="AA195" s="8">
        <v>0</v>
      </c>
      <c r="AB195" s="8">
        <v>1</v>
      </c>
      <c r="AC195" s="18">
        <f>SUM(Tabell13[[#This Row],[Färdiga ST '[År 2025:']]:[Färdiga ST '[År 2032 (el. senare):']]])</f>
        <v>1</v>
      </c>
      <c r="AD195" s="8">
        <f>Tabell13[[#This Row],[Färdiga ST '[År 2025:']]]-(Tabell13[[#This Row],[&gt;68]]+Tabell13[[#This Row],[Förväntade kommande pensionsavgångar '[År 2025:']]])</f>
        <v>0</v>
      </c>
      <c r="AE195" s="8">
        <f>Tabell13[[#This Row],[Färdiga ST '[År 2026:']]]-Tabell13[[#This Row],[Förväntade kommande pensionsavgångar '[År 2026:']]]</f>
        <v>-1</v>
      </c>
      <c r="AF195" s="8">
        <f>Tabell13[[#This Row],[Färdiga ST '[År 2027:']]]-Tabell13[[#This Row],[Förväntade kommande pensionsavgångar '[År 2027:']]]</f>
        <v>0</v>
      </c>
      <c r="AG195" s="8">
        <f>Tabell13[[#This Row],[Färdiga ST '[År 2028:']]]-Tabell13[[#This Row],[Förväntade kommande pensionsavgångar '[År 2028:']]]</f>
        <v>0</v>
      </c>
      <c r="AH195" s="8">
        <f>Tabell13[[#This Row],[Färdiga ST '[År 2029:']]]-Tabell13[[#This Row],[Förväntade kommande pensionsavgångar '[År 2029:']]]</f>
        <v>0</v>
      </c>
      <c r="AI195" s="8">
        <f>Tabell13[[#This Row],[Färdiga ST '[År 2030:']]]-Tabell13[[#This Row],[Förväntade kommande pensionsavgångar '[År 2030:']]]</f>
        <v>0</v>
      </c>
      <c r="AJ195" s="8">
        <f>Tabell13[[#This Row],[Färdiga ST '[År 2031:']]]-Tabell13[[#This Row],[Förväntade kommande pensionsavgångar '[År 2031:']]]</f>
        <v>0</v>
      </c>
      <c r="AK195" s="8">
        <f>Tabell13[[#This Row],[Färdiga ST '[År 2032 (el. senare):']]]-Tabell13[[#This Row],[Förväntade kommande pensionsavgångar '[År 2032:']]]</f>
        <v>0</v>
      </c>
      <c r="AL195" s="8">
        <f>SUM(Tabell13[[#This Row],[Netto färdiga ST minus pensioner 2025]:[Netto färdiga ST minus pensioner 2028]])</f>
        <v>-1</v>
      </c>
      <c r="AM195" s="8">
        <f>SUM(Tabell13[[#This Row],[Netto färdiga ST minus pensioner 2025]:[Netto färdiga ST minus pensioner 2032]])</f>
        <v>-1</v>
      </c>
    </row>
    <row r="196" spans="1:39" s="8" customFormat="1" x14ac:dyDescent="0.25">
      <c r="A196" s="8" t="s">
        <v>123</v>
      </c>
      <c r="B196" s="8" t="s">
        <v>76</v>
      </c>
      <c r="C196" s="8" t="s">
        <v>79</v>
      </c>
      <c r="D196" s="8" t="s">
        <v>46</v>
      </c>
      <c r="E196" s="17">
        <v>1</v>
      </c>
      <c r="F196" s="8">
        <v>1</v>
      </c>
      <c r="G196" s="8">
        <v>0</v>
      </c>
      <c r="H196" s="8">
        <v>0</v>
      </c>
      <c r="I196" s="8">
        <v>0</v>
      </c>
      <c r="J196" s="8">
        <v>0</v>
      </c>
      <c r="K196" s="8">
        <v>0</v>
      </c>
      <c r="L196" s="8">
        <v>0</v>
      </c>
      <c r="M196" s="8">
        <v>0</v>
      </c>
      <c r="N196" s="8">
        <v>0</v>
      </c>
      <c r="O196" s="8">
        <v>0</v>
      </c>
      <c r="P196" s="8">
        <v>0</v>
      </c>
      <c r="Q196" s="8">
        <v>1</v>
      </c>
      <c r="R196" s="8">
        <v>0.5</v>
      </c>
      <c r="S196" s="8">
        <v>0</v>
      </c>
      <c r="T196" s="8">
        <v>0</v>
      </c>
      <c r="U196" s="8">
        <v>0</v>
      </c>
      <c r="V196" s="8">
        <v>0</v>
      </c>
      <c r="W196" s="8">
        <v>0</v>
      </c>
      <c r="X196" s="8">
        <v>0</v>
      </c>
      <c r="Y196" s="8">
        <v>0</v>
      </c>
      <c r="Z196" s="8">
        <v>0</v>
      </c>
      <c r="AA196" s="8">
        <v>0</v>
      </c>
      <c r="AB196" s="8">
        <v>0</v>
      </c>
      <c r="AC196" s="18">
        <f>SUM(Tabell13[[#This Row],[Färdiga ST '[År 2025:']]:[Färdiga ST '[År 2032 (el. senare):']]])</f>
        <v>0</v>
      </c>
      <c r="AD196" s="8">
        <f>Tabell13[[#This Row],[Färdiga ST '[År 2025:']]]-(Tabell13[[#This Row],[&gt;68]]+Tabell13[[#This Row],[Förväntade kommande pensionsavgångar '[År 2025:']]])</f>
        <v>0</v>
      </c>
      <c r="AE196" s="8">
        <f>Tabell13[[#This Row],[Färdiga ST '[År 2026:']]]-Tabell13[[#This Row],[Förväntade kommande pensionsavgångar '[År 2026:']]]</f>
        <v>0</v>
      </c>
      <c r="AF196" s="8">
        <f>Tabell13[[#This Row],[Färdiga ST '[År 2027:']]]-Tabell13[[#This Row],[Förväntade kommande pensionsavgångar '[År 2027:']]]</f>
        <v>0</v>
      </c>
      <c r="AG196" s="8">
        <f>Tabell13[[#This Row],[Färdiga ST '[År 2028:']]]-Tabell13[[#This Row],[Förväntade kommande pensionsavgångar '[År 2028:']]]</f>
        <v>0</v>
      </c>
      <c r="AH196" s="8">
        <f>Tabell13[[#This Row],[Färdiga ST '[År 2029:']]]-Tabell13[[#This Row],[Förväntade kommande pensionsavgångar '[År 2029:']]]</f>
        <v>0</v>
      </c>
      <c r="AI196" s="8">
        <f>Tabell13[[#This Row],[Färdiga ST '[År 2030:']]]-Tabell13[[#This Row],[Förväntade kommande pensionsavgångar '[År 2030:']]]</f>
        <v>0</v>
      </c>
      <c r="AJ196" s="8">
        <f>Tabell13[[#This Row],[Färdiga ST '[År 2031:']]]-Tabell13[[#This Row],[Förväntade kommande pensionsavgångar '[År 2031:']]]</f>
        <v>0</v>
      </c>
      <c r="AK196" s="8">
        <f>Tabell13[[#This Row],[Färdiga ST '[År 2032 (el. senare):']]]-Tabell13[[#This Row],[Förväntade kommande pensionsavgångar '[År 2032:']]]</f>
        <v>0</v>
      </c>
      <c r="AL196" s="8">
        <f>SUM(Tabell13[[#This Row],[Netto färdiga ST minus pensioner 2025]:[Netto färdiga ST minus pensioner 2028]])</f>
        <v>0</v>
      </c>
      <c r="AM196" s="8">
        <f>SUM(Tabell13[[#This Row],[Netto färdiga ST minus pensioner 2025]:[Netto färdiga ST minus pensioner 2032]])</f>
        <v>0</v>
      </c>
    </row>
    <row r="197" spans="1:39" s="8" customFormat="1" x14ac:dyDescent="0.25">
      <c r="A197" s="8" t="s">
        <v>78</v>
      </c>
      <c r="B197" s="8" t="s">
        <v>76</v>
      </c>
      <c r="C197" s="8" t="s">
        <v>79</v>
      </c>
      <c r="D197" s="8" t="s">
        <v>16</v>
      </c>
      <c r="E197" s="17">
        <v>2</v>
      </c>
      <c r="F197" s="8">
        <v>1.5</v>
      </c>
      <c r="G197" s="8">
        <v>0</v>
      </c>
      <c r="H197" s="8">
        <v>0</v>
      </c>
      <c r="I197" s="8">
        <v>0</v>
      </c>
      <c r="J197" s="8">
        <v>0</v>
      </c>
      <c r="K197" s="8">
        <v>0</v>
      </c>
      <c r="L197" s="8">
        <v>0</v>
      </c>
      <c r="M197" s="8">
        <v>0</v>
      </c>
      <c r="N197" s="8">
        <v>0</v>
      </c>
      <c r="O197" s="8">
        <v>0</v>
      </c>
      <c r="P197" s="8">
        <v>0</v>
      </c>
      <c r="Q197" s="8">
        <v>0</v>
      </c>
      <c r="R197" s="8" t="s">
        <v>76</v>
      </c>
      <c r="S197" s="8">
        <v>1</v>
      </c>
      <c r="T197" s="8">
        <v>0</v>
      </c>
      <c r="U197" s="8">
        <v>1</v>
      </c>
      <c r="V197" s="8">
        <v>0</v>
      </c>
      <c r="W197" s="8">
        <v>0</v>
      </c>
      <c r="X197" s="8">
        <v>0</v>
      </c>
      <c r="Y197" s="8">
        <v>0</v>
      </c>
      <c r="Z197" s="8">
        <v>0</v>
      </c>
      <c r="AA197" s="8">
        <v>0</v>
      </c>
      <c r="AB197" s="8" t="s">
        <v>76</v>
      </c>
      <c r="AC197" s="18">
        <f>SUM(Tabell13[[#This Row],[Färdiga ST '[År 2025:']]:[Färdiga ST '[År 2032 (el. senare):']]])</f>
        <v>1</v>
      </c>
      <c r="AD197" s="8">
        <f>Tabell13[[#This Row],[Färdiga ST '[År 2025:']]]-(Tabell13[[#This Row],[&gt;68]]+Tabell13[[#This Row],[Förväntade kommande pensionsavgångar '[År 2025:']]])</f>
        <v>0</v>
      </c>
      <c r="AE197" s="8">
        <f>Tabell13[[#This Row],[Färdiga ST '[År 2026:']]]-Tabell13[[#This Row],[Förväntade kommande pensionsavgångar '[År 2026:']]]</f>
        <v>1</v>
      </c>
      <c r="AF197" s="8">
        <f>Tabell13[[#This Row],[Färdiga ST '[År 2027:']]]-Tabell13[[#This Row],[Förväntade kommande pensionsavgångar '[År 2027:']]]</f>
        <v>0</v>
      </c>
      <c r="AG197" s="8">
        <f>Tabell13[[#This Row],[Färdiga ST '[År 2028:']]]-Tabell13[[#This Row],[Förväntade kommande pensionsavgångar '[År 2028:']]]</f>
        <v>0</v>
      </c>
      <c r="AH197" s="8">
        <f>Tabell13[[#This Row],[Färdiga ST '[År 2029:']]]-Tabell13[[#This Row],[Förväntade kommande pensionsavgångar '[År 2029:']]]</f>
        <v>0</v>
      </c>
      <c r="AI197" s="8">
        <f>Tabell13[[#This Row],[Färdiga ST '[År 2030:']]]-Tabell13[[#This Row],[Förväntade kommande pensionsavgångar '[År 2030:']]]</f>
        <v>0</v>
      </c>
      <c r="AJ197" s="8">
        <f>Tabell13[[#This Row],[Färdiga ST '[År 2031:']]]-Tabell13[[#This Row],[Förväntade kommande pensionsavgångar '[År 2031:']]]</f>
        <v>0</v>
      </c>
      <c r="AK197" s="8">
        <f>Tabell13[[#This Row],[Färdiga ST '[År 2032 (el. senare):']]]-Tabell13[[#This Row],[Förväntade kommande pensionsavgångar '[År 2032:']]]</f>
        <v>0</v>
      </c>
      <c r="AL197" s="8">
        <f>SUM(Tabell13[[#This Row],[Netto färdiga ST minus pensioner 2025]:[Netto färdiga ST minus pensioner 2028]])</f>
        <v>1</v>
      </c>
      <c r="AM197" s="8">
        <f>SUM(Tabell13[[#This Row],[Netto färdiga ST minus pensioner 2025]:[Netto färdiga ST minus pensioner 2032]])</f>
        <v>1</v>
      </c>
    </row>
    <row r="198" spans="1:39" s="8" customFormat="1" x14ac:dyDescent="0.25">
      <c r="A198" s="8" t="s">
        <v>107</v>
      </c>
      <c r="B198" s="8" t="s">
        <v>76</v>
      </c>
      <c r="C198" s="8" t="s">
        <v>108</v>
      </c>
      <c r="D198" s="8" t="s">
        <v>56</v>
      </c>
      <c r="E198" s="17">
        <v>6</v>
      </c>
      <c r="F198" s="8">
        <v>3.6</v>
      </c>
      <c r="G198" s="8">
        <v>0</v>
      </c>
      <c r="H198" s="8">
        <v>1</v>
      </c>
      <c r="I198" s="8">
        <v>0</v>
      </c>
      <c r="J198" s="8">
        <v>0</v>
      </c>
      <c r="K198" s="8">
        <v>0</v>
      </c>
      <c r="L198" s="8">
        <v>0</v>
      </c>
      <c r="M198" s="8">
        <v>0</v>
      </c>
      <c r="N198" s="8">
        <v>0</v>
      </c>
      <c r="O198" s="8">
        <v>0</v>
      </c>
      <c r="P198" s="8">
        <v>0</v>
      </c>
      <c r="Q198" s="8">
        <v>0</v>
      </c>
      <c r="R198" s="8">
        <v>0</v>
      </c>
      <c r="S198" s="8">
        <v>0</v>
      </c>
      <c r="T198" s="8">
        <v>0</v>
      </c>
      <c r="U198" s="8">
        <v>0</v>
      </c>
      <c r="V198" s="8">
        <v>0</v>
      </c>
      <c r="W198" s="8">
        <v>0</v>
      </c>
      <c r="X198" s="8">
        <v>0</v>
      </c>
      <c r="Y198" s="8">
        <v>0</v>
      </c>
      <c r="Z198" s="8">
        <v>0</v>
      </c>
      <c r="AA198" s="8">
        <v>0</v>
      </c>
      <c r="AB198" s="8">
        <v>0</v>
      </c>
      <c r="AC198" s="18">
        <f>SUM(Tabell13[[#This Row],[Färdiga ST '[År 2025:']]:[Färdiga ST '[År 2032 (el. senare):']]])</f>
        <v>0</v>
      </c>
      <c r="AD198" s="8">
        <f>Tabell13[[#This Row],[Färdiga ST '[År 2025:']]]-(Tabell13[[#This Row],[&gt;68]]+Tabell13[[#This Row],[Förväntade kommande pensionsavgångar '[År 2025:']]])</f>
        <v>-1</v>
      </c>
      <c r="AE198" s="8">
        <f>Tabell13[[#This Row],[Färdiga ST '[År 2026:']]]-Tabell13[[#This Row],[Förväntade kommande pensionsavgångar '[År 2026:']]]</f>
        <v>0</v>
      </c>
      <c r="AF198" s="8">
        <f>Tabell13[[#This Row],[Färdiga ST '[År 2027:']]]-Tabell13[[#This Row],[Förväntade kommande pensionsavgångar '[År 2027:']]]</f>
        <v>0</v>
      </c>
      <c r="AG198" s="8">
        <f>Tabell13[[#This Row],[Färdiga ST '[År 2028:']]]-Tabell13[[#This Row],[Förväntade kommande pensionsavgångar '[År 2028:']]]</f>
        <v>0</v>
      </c>
      <c r="AH198" s="8">
        <f>Tabell13[[#This Row],[Färdiga ST '[År 2029:']]]-Tabell13[[#This Row],[Förväntade kommande pensionsavgångar '[År 2029:']]]</f>
        <v>0</v>
      </c>
      <c r="AI198" s="8">
        <f>Tabell13[[#This Row],[Färdiga ST '[År 2030:']]]-Tabell13[[#This Row],[Förväntade kommande pensionsavgångar '[År 2030:']]]</f>
        <v>0</v>
      </c>
      <c r="AJ198" s="8">
        <f>Tabell13[[#This Row],[Färdiga ST '[År 2031:']]]-Tabell13[[#This Row],[Förväntade kommande pensionsavgångar '[År 2031:']]]</f>
        <v>0</v>
      </c>
      <c r="AK198" s="8">
        <f>Tabell13[[#This Row],[Färdiga ST '[År 2032 (el. senare):']]]-Tabell13[[#This Row],[Förväntade kommande pensionsavgångar '[År 2032:']]]</f>
        <v>0</v>
      </c>
      <c r="AL198" s="8">
        <f>SUM(Tabell13[[#This Row],[Netto färdiga ST minus pensioner 2025]:[Netto färdiga ST minus pensioner 2028]])</f>
        <v>-1</v>
      </c>
      <c r="AM198" s="8">
        <f>SUM(Tabell13[[#This Row],[Netto färdiga ST minus pensioner 2025]:[Netto färdiga ST minus pensioner 2032]])</f>
        <v>-1</v>
      </c>
    </row>
    <row r="199" spans="1:39" s="8" customFormat="1" x14ac:dyDescent="0.25">
      <c r="A199" s="8" t="s">
        <v>123</v>
      </c>
      <c r="B199" s="8" t="s">
        <v>76</v>
      </c>
      <c r="C199" s="8" t="s">
        <v>79</v>
      </c>
      <c r="D199" s="8" t="s">
        <v>48</v>
      </c>
      <c r="E199" s="17">
        <v>5</v>
      </c>
      <c r="F199" s="8">
        <v>4.5</v>
      </c>
      <c r="G199" s="8">
        <v>0</v>
      </c>
      <c r="H199" s="8">
        <v>0</v>
      </c>
      <c r="I199" s="8">
        <v>0</v>
      </c>
      <c r="J199" s="8">
        <v>1</v>
      </c>
      <c r="K199" s="8">
        <v>0</v>
      </c>
      <c r="L199" s="8">
        <v>0</v>
      </c>
      <c r="M199" s="8">
        <v>0</v>
      </c>
      <c r="N199" s="8">
        <v>2</v>
      </c>
      <c r="O199" s="8">
        <v>0</v>
      </c>
      <c r="P199" s="8">
        <v>0</v>
      </c>
      <c r="Q199" s="8">
        <v>1</v>
      </c>
      <c r="R199" s="8">
        <v>1</v>
      </c>
      <c r="S199" s="8">
        <v>1</v>
      </c>
      <c r="T199" s="8">
        <v>0</v>
      </c>
      <c r="U199" s="8">
        <v>0</v>
      </c>
      <c r="V199" s="8">
        <v>0</v>
      </c>
      <c r="W199" s="8">
        <v>1</v>
      </c>
      <c r="X199" s="8">
        <v>0</v>
      </c>
      <c r="Y199" s="8">
        <v>0</v>
      </c>
      <c r="Z199" s="8">
        <v>0</v>
      </c>
      <c r="AA199" s="8">
        <v>0</v>
      </c>
      <c r="AB199" s="8">
        <v>1</v>
      </c>
      <c r="AC199" s="18">
        <f>SUM(Tabell13[[#This Row],[Färdiga ST '[År 2025:']]:[Färdiga ST '[År 2032 (el. senare):']]])</f>
        <v>1</v>
      </c>
      <c r="AD199" s="8">
        <f>Tabell13[[#This Row],[Färdiga ST '[År 2025:']]]-(Tabell13[[#This Row],[&gt;68]]+Tabell13[[#This Row],[Förväntade kommande pensionsavgångar '[År 2025:']]])</f>
        <v>0</v>
      </c>
      <c r="AE199" s="8">
        <f>Tabell13[[#This Row],[Färdiga ST '[År 2026:']]]-Tabell13[[#This Row],[Förväntade kommande pensionsavgångar '[År 2026:']]]</f>
        <v>0</v>
      </c>
      <c r="AF199" s="8">
        <f>Tabell13[[#This Row],[Färdiga ST '[År 2027:']]]-Tabell13[[#This Row],[Förväntade kommande pensionsavgångar '[År 2027:']]]</f>
        <v>-1</v>
      </c>
      <c r="AG199" s="8">
        <f>Tabell13[[#This Row],[Färdiga ST '[År 2028:']]]-Tabell13[[#This Row],[Förväntade kommande pensionsavgångar '[År 2028:']]]</f>
        <v>1</v>
      </c>
      <c r="AH199" s="8">
        <f>Tabell13[[#This Row],[Färdiga ST '[År 2029:']]]-Tabell13[[#This Row],[Förväntade kommande pensionsavgångar '[År 2029:']]]</f>
        <v>0</v>
      </c>
      <c r="AI199" s="8">
        <f>Tabell13[[#This Row],[Färdiga ST '[År 2030:']]]-Tabell13[[#This Row],[Förväntade kommande pensionsavgångar '[År 2030:']]]</f>
        <v>0</v>
      </c>
      <c r="AJ199" s="8">
        <f>Tabell13[[#This Row],[Färdiga ST '[År 2031:']]]-Tabell13[[#This Row],[Förväntade kommande pensionsavgångar '[År 2031:']]]</f>
        <v>-2</v>
      </c>
      <c r="AK199" s="8">
        <f>Tabell13[[#This Row],[Färdiga ST '[År 2032 (el. senare):']]]-Tabell13[[#This Row],[Förväntade kommande pensionsavgångar '[År 2032:']]]</f>
        <v>0</v>
      </c>
      <c r="AL199" s="8">
        <f>SUM(Tabell13[[#This Row],[Netto färdiga ST minus pensioner 2025]:[Netto färdiga ST minus pensioner 2028]])</f>
        <v>0</v>
      </c>
      <c r="AM199" s="8">
        <f>SUM(Tabell13[[#This Row],[Netto färdiga ST minus pensioner 2025]:[Netto färdiga ST minus pensioner 2032]])</f>
        <v>-2</v>
      </c>
    </row>
    <row r="200" spans="1:39" s="8" customFormat="1" x14ac:dyDescent="0.25">
      <c r="A200" s="8" t="s">
        <v>107</v>
      </c>
      <c r="B200" s="8" t="s">
        <v>76</v>
      </c>
      <c r="C200" s="8" t="s">
        <v>108</v>
      </c>
      <c r="D200" s="8" t="s">
        <v>55</v>
      </c>
      <c r="E200" s="17">
        <v>4</v>
      </c>
      <c r="F200" s="8">
        <v>1</v>
      </c>
      <c r="G200" s="8">
        <v>0</v>
      </c>
      <c r="H200" s="8">
        <v>0</v>
      </c>
      <c r="I200" s="8">
        <v>0</v>
      </c>
      <c r="J200" s="8">
        <v>0</v>
      </c>
      <c r="K200" s="8">
        <v>0</v>
      </c>
      <c r="L200" s="8">
        <v>0</v>
      </c>
      <c r="M200" s="8">
        <v>0</v>
      </c>
      <c r="N200" s="8">
        <v>0</v>
      </c>
      <c r="O200" s="8">
        <v>0</v>
      </c>
      <c r="P200" s="8">
        <v>0</v>
      </c>
      <c r="Q200" s="8">
        <v>0</v>
      </c>
      <c r="R200" s="8">
        <v>0</v>
      </c>
      <c r="S200" s="8">
        <v>0</v>
      </c>
      <c r="T200" s="8">
        <v>0</v>
      </c>
      <c r="U200" s="8">
        <v>0</v>
      </c>
      <c r="V200" s="8">
        <v>0</v>
      </c>
      <c r="W200" s="8">
        <v>0</v>
      </c>
      <c r="X200" s="8">
        <v>0</v>
      </c>
      <c r="Y200" s="8">
        <v>0</v>
      </c>
      <c r="Z200" s="8">
        <v>0</v>
      </c>
      <c r="AA200" s="8">
        <v>0</v>
      </c>
      <c r="AB200" s="8" t="s">
        <v>76</v>
      </c>
      <c r="AC200" s="18">
        <f>SUM(Tabell13[[#This Row],[Färdiga ST '[År 2025:']]:[Färdiga ST '[År 2032 (el. senare):']]])</f>
        <v>0</v>
      </c>
      <c r="AD200" s="8">
        <f>Tabell13[[#This Row],[Färdiga ST '[År 2025:']]]-(Tabell13[[#This Row],[&gt;68]]+Tabell13[[#This Row],[Förväntade kommande pensionsavgångar '[År 2025:']]])</f>
        <v>0</v>
      </c>
      <c r="AE200" s="8">
        <f>Tabell13[[#This Row],[Färdiga ST '[År 2026:']]]-Tabell13[[#This Row],[Förväntade kommande pensionsavgångar '[År 2026:']]]</f>
        <v>0</v>
      </c>
      <c r="AF200" s="8">
        <f>Tabell13[[#This Row],[Färdiga ST '[År 2027:']]]-Tabell13[[#This Row],[Förväntade kommande pensionsavgångar '[År 2027:']]]</f>
        <v>0</v>
      </c>
      <c r="AG200" s="8">
        <f>Tabell13[[#This Row],[Färdiga ST '[År 2028:']]]-Tabell13[[#This Row],[Förväntade kommande pensionsavgångar '[År 2028:']]]</f>
        <v>0</v>
      </c>
      <c r="AH200" s="8">
        <f>Tabell13[[#This Row],[Färdiga ST '[År 2029:']]]-Tabell13[[#This Row],[Förväntade kommande pensionsavgångar '[År 2029:']]]</f>
        <v>0</v>
      </c>
      <c r="AI200" s="8">
        <f>Tabell13[[#This Row],[Färdiga ST '[År 2030:']]]-Tabell13[[#This Row],[Förväntade kommande pensionsavgångar '[År 2030:']]]</f>
        <v>0</v>
      </c>
      <c r="AJ200" s="8">
        <f>Tabell13[[#This Row],[Färdiga ST '[År 2031:']]]-Tabell13[[#This Row],[Förväntade kommande pensionsavgångar '[År 2031:']]]</f>
        <v>0</v>
      </c>
      <c r="AK200" s="8">
        <f>Tabell13[[#This Row],[Färdiga ST '[År 2032 (el. senare):']]]-Tabell13[[#This Row],[Förväntade kommande pensionsavgångar '[År 2032:']]]</f>
        <v>0</v>
      </c>
      <c r="AL200" s="8">
        <f>SUM(Tabell13[[#This Row],[Netto färdiga ST minus pensioner 2025]:[Netto färdiga ST minus pensioner 2028]])</f>
        <v>0</v>
      </c>
      <c r="AM200" s="8">
        <f>SUM(Tabell13[[#This Row],[Netto färdiga ST minus pensioner 2025]:[Netto färdiga ST minus pensioner 2032]])</f>
        <v>0</v>
      </c>
    </row>
    <row r="201" spans="1:39" s="8" customFormat="1" x14ac:dyDescent="0.25">
      <c r="A201" s="8" t="s">
        <v>107</v>
      </c>
      <c r="B201" s="8" t="s">
        <v>76</v>
      </c>
      <c r="C201" s="8" t="s">
        <v>108</v>
      </c>
      <c r="D201" s="8" t="s">
        <v>25</v>
      </c>
      <c r="E201" s="17">
        <v>1</v>
      </c>
      <c r="F201" s="8">
        <v>1</v>
      </c>
      <c r="G201" s="8">
        <v>0</v>
      </c>
      <c r="H201" s="8">
        <v>0</v>
      </c>
      <c r="I201" s="8">
        <v>0</v>
      </c>
      <c r="J201" s="8">
        <v>1</v>
      </c>
      <c r="K201" s="8">
        <v>0</v>
      </c>
      <c r="L201" s="8">
        <v>0</v>
      </c>
      <c r="M201" s="8">
        <v>0</v>
      </c>
      <c r="N201" s="8">
        <v>0</v>
      </c>
      <c r="O201" s="8">
        <v>0</v>
      </c>
      <c r="P201" s="8">
        <v>0</v>
      </c>
      <c r="Q201" s="8">
        <v>0</v>
      </c>
      <c r="R201" s="8">
        <v>0</v>
      </c>
      <c r="S201" s="8">
        <v>0</v>
      </c>
      <c r="T201" s="8">
        <v>0</v>
      </c>
      <c r="U201" s="8">
        <v>0</v>
      </c>
      <c r="V201" s="8">
        <v>0</v>
      </c>
      <c r="W201" s="8">
        <v>0</v>
      </c>
      <c r="X201" s="8">
        <v>0</v>
      </c>
      <c r="Y201" s="8">
        <v>0</v>
      </c>
      <c r="Z201" s="8">
        <v>0</v>
      </c>
      <c r="AA201" s="8">
        <v>0</v>
      </c>
      <c r="AB201" s="8">
        <v>0</v>
      </c>
      <c r="AC201" s="18">
        <f>SUM(Tabell13[[#This Row],[Färdiga ST '[År 2025:']]:[Färdiga ST '[År 2032 (el. senare):']]])</f>
        <v>0</v>
      </c>
      <c r="AD201" s="8">
        <f>Tabell13[[#This Row],[Färdiga ST '[År 2025:']]]-(Tabell13[[#This Row],[&gt;68]]+Tabell13[[#This Row],[Förväntade kommande pensionsavgångar '[År 2025:']]])</f>
        <v>0</v>
      </c>
      <c r="AE201" s="8">
        <f>Tabell13[[#This Row],[Färdiga ST '[År 2026:']]]-Tabell13[[#This Row],[Förväntade kommande pensionsavgångar '[År 2026:']]]</f>
        <v>0</v>
      </c>
      <c r="AF201" s="8">
        <f>Tabell13[[#This Row],[Färdiga ST '[År 2027:']]]-Tabell13[[#This Row],[Förväntade kommande pensionsavgångar '[År 2027:']]]</f>
        <v>-1</v>
      </c>
      <c r="AG201" s="8">
        <f>Tabell13[[#This Row],[Färdiga ST '[År 2028:']]]-Tabell13[[#This Row],[Förväntade kommande pensionsavgångar '[År 2028:']]]</f>
        <v>0</v>
      </c>
      <c r="AH201" s="8">
        <f>Tabell13[[#This Row],[Färdiga ST '[År 2029:']]]-Tabell13[[#This Row],[Förväntade kommande pensionsavgångar '[År 2029:']]]</f>
        <v>0</v>
      </c>
      <c r="AI201" s="8">
        <f>Tabell13[[#This Row],[Färdiga ST '[År 2030:']]]-Tabell13[[#This Row],[Förväntade kommande pensionsavgångar '[År 2030:']]]</f>
        <v>0</v>
      </c>
      <c r="AJ201" s="8">
        <f>Tabell13[[#This Row],[Färdiga ST '[År 2031:']]]-Tabell13[[#This Row],[Förväntade kommande pensionsavgångar '[År 2031:']]]</f>
        <v>0</v>
      </c>
      <c r="AK201" s="8">
        <f>Tabell13[[#This Row],[Färdiga ST '[År 2032 (el. senare):']]]-Tabell13[[#This Row],[Förväntade kommande pensionsavgångar '[År 2032:']]]</f>
        <v>0</v>
      </c>
      <c r="AL201" s="8">
        <f>SUM(Tabell13[[#This Row],[Netto färdiga ST minus pensioner 2025]:[Netto färdiga ST minus pensioner 2028]])</f>
        <v>-1</v>
      </c>
      <c r="AM201" s="8">
        <f>SUM(Tabell13[[#This Row],[Netto färdiga ST minus pensioner 2025]:[Netto färdiga ST minus pensioner 2032]])</f>
        <v>-1</v>
      </c>
    </row>
    <row r="202" spans="1:39" s="8" customFormat="1" x14ac:dyDescent="0.25">
      <c r="A202" s="8" t="s">
        <v>107</v>
      </c>
      <c r="B202" s="8" t="s">
        <v>76</v>
      </c>
      <c r="C202" s="8" t="s">
        <v>108</v>
      </c>
      <c r="D202" s="8" t="s">
        <v>41</v>
      </c>
      <c r="E202" s="17">
        <v>1</v>
      </c>
      <c r="F202" s="8">
        <v>1</v>
      </c>
      <c r="G202" s="8">
        <v>0</v>
      </c>
      <c r="H202" s="8">
        <v>0</v>
      </c>
      <c r="I202" s="8">
        <v>0</v>
      </c>
      <c r="J202" s="8">
        <v>0</v>
      </c>
      <c r="K202" s="8">
        <v>0</v>
      </c>
      <c r="L202" s="8">
        <v>0</v>
      </c>
      <c r="M202" s="8">
        <v>0</v>
      </c>
      <c r="N202" s="8">
        <v>0</v>
      </c>
      <c r="O202" s="8">
        <v>0</v>
      </c>
      <c r="P202" s="8">
        <v>0</v>
      </c>
      <c r="Q202" s="8">
        <v>0</v>
      </c>
      <c r="R202" s="8">
        <v>0</v>
      </c>
      <c r="S202" s="8">
        <v>0</v>
      </c>
      <c r="T202" s="8">
        <v>0</v>
      </c>
      <c r="U202" s="8">
        <v>0</v>
      </c>
      <c r="V202" s="8">
        <v>0</v>
      </c>
      <c r="W202" s="8">
        <v>0</v>
      </c>
      <c r="X202" s="8">
        <v>0</v>
      </c>
      <c r="Y202" s="8">
        <v>0</v>
      </c>
      <c r="Z202" s="8">
        <v>0</v>
      </c>
      <c r="AA202" s="8">
        <v>0</v>
      </c>
      <c r="AB202" s="8" t="s">
        <v>76</v>
      </c>
      <c r="AC202" s="18">
        <f>SUM(Tabell13[[#This Row],[Färdiga ST '[År 2025:']]:[Färdiga ST '[År 2032 (el. senare):']]])</f>
        <v>0</v>
      </c>
      <c r="AD202" s="8">
        <f>Tabell13[[#This Row],[Färdiga ST '[År 2025:']]]-(Tabell13[[#This Row],[&gt;68]]+Tabell13[[#This Row],[Förväntade kommande pensionsavgångar '[År 2025:']]])</f>
        <v>0</v>
      </c>
      <c r="AE202" s="8">
        <f>Tabell13[[#This Row],[Färdiga ST '[År 2026:']]]-Tabell13[[#This Row],[Förväntade kommande pensionsavgångar '[År 2026:']]]</f>
        <v>0</v>
      </c>
      <c r="AF202" s="8">
        <f>Tabell13[[#This Row],[Färdiga ST '[År 2027:']]]-Tabell13[[#This Row],[Förväntade kommande pensionsavgångar '[År 2027:']]]</f>
        <v>0</v>
      </c>
      <c r="AG202" s="8">
        <f>Tabell13[[#This Row],[Färdiga ST '[År 2028:']]]-Tabell13[[#This Row],[Förväntade kommande pensionsavgångar '[År 2028:']]]</f>
        <v>0</v>
      </c>
      <c r="AH202" s="8">
        <f>Tabell13[[#This Row],[Färdiga ST '[År 2029:']]]-Tabell13[[#This Row],[Förväntade kommande pensionsavgångar '[År 2029:']]]</f>
        <v>0</v>
      </c>
      <c r="AI202" s="8">
        <f>Tabell13[[#This Row],[Färdiga ST '[År 2030:']]]-Tabell13[[#This Row],[Förväntade kommande pensionsavgångar '[År 2030:']]]</f>
        <v>0</v>
      </c>
      <c r="AJ202" s="8">
        <f>Tabell13[[#This Row],[Färdiga ST '[År 2031:']]]-Tabell13[[#This Row],[Förväntade kommande pensionsavgångar '[År 2031:']]]</f>
        <v>0</v>
      </c>
      <c r="AK202" s="8">
        <f>Tabell13[[#This Row],[Färdiga ST '[År 2032 (el. senare):']]]-Tabell13[[#This Row],[Förväntade kommande pensionsavgångar '[År 2032:']]]</f>
        <v>0</v>
      </c>
      <c r="AL202" s="8">
        <f>SUM(Tabell13[[#This Row],[Netto färdiga ST minus pensioner 2025]:[Netto färdiga ST minus pensioner 2028]])</f>
        <v>0</v>
      </c>
      <c r="AM202" s="8">
        <f>SUM(Tabell13[[#This Row],[Netto färdiga ST minus pensioner 2025]:[Netto färdiga ST minus pensioner 2032]])</f>
        <v>0</v>
      </c>
    </row>
    <row r="203" spans="1:39" s="8" customFormat="1" x14ac:dyDescent="0.25">
      <c r="A203" s="8" t="s">
        <v>160</v>
      </c>
      <c r="B203" s="8" t="s">
        <v>141</v>
      </c>
      <c r="C203" s="8" t="s">
        <v>198</v>
      </c>
      <c r="D203" s="8" t="s">
        <v>5</v>
      </c>
      <c r="E203" s="17">
        <v>428</v>
      </c>
      <c r="F203" s="8">
        <v>306</v>
      </c>
      <c r="G203" s="8">
        <v>17</v>
      </c>
      <c r="H203" s="8">
        <v>7</v>
      </c>
      <c r="I203" s="8">
        <v>16</v>
      </c>
      <c r="J203" s="8">
        <v>6</v>
      </c>
      <c r="K203" s="8">
        <v>8</v>
      </c>
      <c r="L203" s="8">
        <v>19</v>
      </c>
      <c r="M203" s="8">
        <v>10</v>
      </c>
      <c r="N203" s="8">
        <v>11</v>
      </c>
      <c r="O203" s="8">
        <v>10</v>
      </c>
      <c r="P203" s="8">
        <v>24</v>
      </c>
      <c r="Q203" s="8">
        <v>385</v>
      </c>
      <c r="R203" s="8">
        <v>276</v>
      </c>
      <c r="S203" s="8">
        <v>267</v>
      </c>
      <c r="T203" s="8">
        <v>60</v>
      </c>
      <c r="U203" s="8">
        <v>43</v>
      </c>
      <c r="V203" s="8">
        <v>43</v>
      </c>
      <c r="W203" s="8">
        <v>54</v>
      </c>
      <c r="X203" s="8">
        <v>46</v>
      </c>
      <c r="Y203" s="8">
        <v>13</v>
      </c>
      <c r="Z203" s="8">
        <v>4</v>
      </c>
      <c r="AA203" s="8">
        <v>0</v>
      </c>
      <c r="AC203" s="18">
        <f>SUM(Tabell13[[#This Row],[Färdiga ST '[År 2025:']]:[Färdiga ST '[År 2032 (el. senare):']]])</f>
        <v>263</v>
      </c>
      <c r="AD203" s="8">
        <f>Tabell13[[#This Row],[Färdiga ST '[År 2025:']]]-(Tabell13[[#This Row],[&gt;68]]+Tabell13[[#This Row],[Förväntade kommande pensionsavgångar '[År 2025:']]])</f>
        <v>36</v>
      </c>
      <c r="AE203" s="8">
        <f>Tabell13[[#This Row],[Färdiga ST '[År 2026:']]]-Tabell13[[#This Row],[Förväntade kommande pensionsavgångar '[År 2026:']]]</f>
        <v>27</v>
      </c>
      <c r="AF203" s="8">
        <f>Tabell13[[#This Row],[Färdiga ST '[År 2027:']]]-Tabell13[[#This Row],[Förväntade kommande pensionsavgångar '[År 2027:']]]</f>
        <v>37</v>
      </c>
      <c r="AG203" s="8">
        <f>Tabell13[[#This Row],[Färdiga ST '[År 2028:']]]-Tabell13[[#This Row],[Förväntade kommande pensionsavgångar '[År 2028:']]]</f>
        <v>46</v>
      </c>
      <c r="AH203" s="8">
        <f>Tabell13[[#This Row],[Färdiga ST '[År 2029:']]]-Tabell13[[#This Row],[Förväntade kommande pensionsavgångar '[År 2029:']]]</f>
        <v>27</v>
      </c>
      <c r="AI203" s="8">
        <f>Tabell13[[#This Row],[Färdiga ST '[År 2030:']]]-Tabell13[[#This Row],[Förväntade kommande pensionsavgångar '[År 2030:']]]</f>
        <v>3</v>
      </c>
      <c r="AJ203" s="8">
        <f>Tabell13[[#This Row],[Färdiga ST '[År 2031:']]]-Tabell13[[#This Row],[Förväntade kommande pensionsavgångar '[År 2031:']]]</f>
        <v>-7</v>
      </c>
      <c r="AK203" s="8">
        <f>Tabell13[[#This Row],[Färdiga ST '[År 2032 (el. senare):']]]-Tabell13[[#This Row],[Förväntade kommande pensionsavgångar '[År 2032:']]]</f>
        <v>-10</v>
      </c>
      <c r="AL203" s="8">
        <f>SUM(Tabell13[[#This Row],[Netto färdiga ST minus pensioner 2025]:[Netto färdiga ST minus pensioner 2028]])</f>
        <v>146</v>
      </c>
      <c r="AM203" s="8">
        <f>SUM(Tabell13[[#This Row],[Netto färdiga ST minus pensioner 2025]:[Netto färdiga ST minus pensioner 2032]])</f>
        <v>159</v>
      </c>
    </row>
    <row r="204" spans="1:39" s="8" customFormat="1" x14ac:dyDescent="0.25">
      <c r="A204" s="8" t="s">
        <v>86</v>
      </c>
      <c r="B204" s="8" t="s">
        <v>76</v>
      </c>
      <c r="C204" s="8" t="s">
        <v>136</v>
      </c>
      <c r="D204" s="8" t="s">
        <v>55</v>
      </c>
      <c r="E204" s="17">
        <v>44</v>
      </c>
      <c r="F204" s="8">
        <v>39</v>
      </c>
      <c r="G204" s="8">
        <v>7</v>
      </c>
      <c r="H204" s="8">
        <v>3</v>
      </c>
      <c r="I204" s="8">
        <v>2</v>
      </c>
      <c r="J204" s="8">
        <v>1</v>
      </c>
      <c r="K204" s="8">
        <v>1</v>
      </c>
      <c r="L204" s="8">
        <v>1</v>
      </c>
      <c r="M204" s="8">
        <v>0</v>
      </c>
      <c r="N204" s="8">
        <v>1</v>
      </c>
      <c r="O204" s="8">
        <v>1</v>
      </c>
      <c r="P204" s="8">
        <v>0</v>
      </c>
      <c r="Q204" s="8">
        <v>14</v>
      </c>
      <c r="R204" s="8">
        <v>14</v>
      </c>
      <c r="S204" s="8">
        <v>21</v>
      </c>
      <c r="T204" s="8">
        <v>4</v>
      </c>
      <c r="U204" s="8">
        <v>4</v>
      </c>
      <c r="V204" s="8">
        <v>4</v>
      </c>
      <c r="W204" s="8">
        <v>2</v>
      </c>
      <c r="X204" s="8">
        <v>4</v>
      </c>
      <c r="Y204" s="8">
        <v>1</v>
      </c>
      <c r="Z204" s="8">
        <v>1</v>
      </c>
      <c r="AA204" s="8">
        <v>1</v>
      </c>
      <c r="AC204" s="18">
        <f>SUM(Tabell13[[#This Row],[Färdiga ST '[År 2025:']]:[Färdiga ST '[År 2032 (el. senare):']]])</f>
        <v>21</v>
      </c>
      <c r="AD204" s="8">
        <f>Tabell13[[#This Row],[Färdiga ST '[År 2025:']]]-(Tabell13[[#This Row],[&gt;68]]+Tabell13[[#This Row],[Förväntade kommande pensionsavgångar '[År 2025:']]])</f>
        <v>-6</v>
      </c>
      <c r="AE204" s="8">
        <f>Tabell13[[#This Row],[Färdiga ST '[År 2026:']]]-Tabell13[[#This Row],[Förväntade kommande pensionsavgångar '[År 2026:']]]</f>
        <v>2</v>
      </c>
      <c r="AF204" s="8">
        <f>Tabell13[[#This Row],[Färdiga ST '[År 2027:']]]-Tabell13[[#This Row],[Förväntade kommande pensionsavgångar '[År 2027:']]]</f>
        <v>3</v>
      </c>
      <c r="AG204" s="8">
        <f>Tabell13[[#This Row],[Färdiga ST '[År 2028:']]]-Tabell13[[#This Row],[Förväntade kommande pensionsavgångar '[År 2028:']]]</f>
        <v>1</v>
      </c>
      <c r="AH204" s="8">
        <f>Tabell13[[#This Row],[Färdiga ST '[År 2029:']]]-Tabell13[[#This Row],[Förväntade kommande pensionsavgångar '[År 2029:']]]</f>
        <v>3</v>
      </c>
      <c r="AI204" s="8">
        <f>Tabell13[[#This Row],[Färdiga ST '[År 2030:']]]-Tabell13[[#This Row],[Förväntade kommande pensionsavgångar '[År 2030:']]]</f>
        <v>1</v>
      </c>
      <c r="AJ204" s="8">
        <f>Tabell13[[#This Row],[Färdiga ST '[År 2031:']]]-Tabell13[[#This Row],[Förväntade kommande pensionsavgångar '[År 2031:']]]</f>
        <v>0</v>
      </c>
      <c r="AK204" s="8">
        <f>Tabell13[[#This Row],[Färdiga ST '[År 2032 (el. senare):']]]-Tabell13[[#This Row],[Förväntade kommande pensionsavgångar '[År 2032:']]]</f>
        <v>0</v>
      </c>
      <c r="AL204" s="8">
        <f>SUM(Tabell13[[#This Row],[Netto färdiga ST minus pensioner 2025]:[Netto färdiga ST minus pensioner 2028]])</f>
        <v>0</v>
      </c>
      <c r="AM204" s="8">
        <f>SUM(Tabell13[[#This Row],[Netto färdiga ST minus pensioner 2025]:[Netto färdiga ST minus pensioner 2032]])</f>
        <v>4</v>
      </c>
    </row>
    <row r="205" spans="1:39" s="8" customFormat="1" x14ac:dyDescent="0.25">
      <c r="A205" s="8" t="s">
        <v>86</v>
      </c>
      <c r="B205" s="8" t="s">
        <v>76</v>
      </c>
      <c r="C205" s="8" t="s">
        <v>199</v>
      </c>
      <c r="D205" s="8" t="s">
        <v>25</v>
      </c>
      <c r="E205" s="17">
        <v>86</v>
      </c>
      <c r="F205" s="8">
        <v>85</v>
      </c>
      <c r="G205" s="8">
        <v>4</v>
      </c>
      <c r="H205" s="8">
        <v>3</v>
      </c>
      <c r="I205" s="8">
        <v>0</v>
      </c>
      <c r="J205" s="8">
        <v>1</v>
      </c>
      <c r="K205" s="8">
        <v>2</v>
      </c>
      <c r="L205" s="8">
        <v>0</v>
      </c>
      <c r="M205" s="8">
        <v>2</v>
      </c>
      <c r="N205" s="8">
        <v>2</v>
      </c>
      <c r="O205" s="8">
        <v>3</v>
      </c>
      <c r="P205" s="8">
        <v>2</v>
      </c>
      <c r="Q205" s="8" t="s">
        <v>76</v>
      </c>
      <c r="R205" s="8" t="s">
        <v>76</v>
      </c>
      <c r="S205" s="8">
        <v>14</v>
      </c>
      <c r="T205" s="8">
        <v>2</v>
      </c>
      <c r="U205" s="8">
        <v>2</v>
      </c>
      <c r="V205" s="8">
        <v>4</v>
      </c>
      <c r="W205" s="8">
        <v>3</v>
      </c>
      <c r="X205" s="8">
        <v>3</v>
      </c>
      <c r="Y205" s="8">
        <v>0</v>
      </c>
      <c r="Z205" s="8">
        <v>0</v>
      </c>
      <c r="AA205" s="8">
        <v>0</v>
      </c>
      <c r="AC205" s="18">
        <f>SUM(Tabell13[[#This Row],[Färdiga ST '[År 2025:']]:[Färdiga ST '[År 2032 (el. senare):']]])</f>
        <v>14</v>
      </c>
      <c r="AD205" s="8">
        <f>Tabell13[[#This Row],[Färdiga ST '[År 2025:']]]-(Tabell13[[#This Row],[&gt;68]]+Tabell13[[#This Row],[Förväntade kommande pensionsavgångar '[År 2025:']]])</f>
        <v>-5</v>
      </c>
      <c r="AE205" s="8">
        <f>Tabell13[[#This Row],[Färdiga ST '[År 2026:']]]-Tabell13[[#This Row],[Förväntade kommande pensionsavgångar '[År 2026:']]]</f>
        <v>2</v>
      </c>
      <c r="AF205" s="8">
        <f>Tabell13[[#This Row],[Färdiga ST '[År 2027:']]]-Tabell13[[#This Row],[Förväntade kommande pensionsavgångar '[År 2027:']]]</f>
        <v>3</v>
      </c>
      <c r="AG205" s="8">
        <f>Tabell13[[#This Row],[Färdiga ST '[År 2028:']]]-Tabell13[[#This Row],[Förväntade kommande pensionsavgångar '[År 2028:']]]</f>
        <v>1</v>
      </c>
      <c r="AH205" s="8">
        <f>Tabell13[[#This Row],[Färdiga ST '[År 2029:']]]-Tabell13[[#This Row],[Förväntade kommande pensionsavgångar '[År 2029:']]]</f>
        <v>3</v>
      </c>
      <c r="AI205" s="8">
        <f>Tabell13[[#This Row],[Färdiga ST '[År 2030:']]]-Tabell13[[#This Row],[Förväntade kommande pensionsavgångar '[År 2030:']]]</f>
        <v>-2</v>
      </c>
      <c r="AJ205" s="8">
        <f>Tabell13[[#This Row],[Färdiga ST '[År 2031:']]]-Tabell13[[#This Row],[Förväntade kommande pensionsavgångar '[År 2031:']]]</f>
        <v>-2</v>
      </c>
      <c r="AK205" s="8">
        <f>Tabell13[[#This Row],[Färdiga ST '[År 2032 (el. senare):']]]-Tabell13[[#This Row],[Förväntade kommande pensionsavgångar '[År 2032:']]]</f>
        <v>-3</v>
      </c>
      <c r="AL205" s="8">
        <f>SUM(Tabell13[[#This Row],[Netto färdiga ST minus pensioner 2025]:[Netto färdiga ST minus pensioner 2028]])</f>
        <v>1</v>
      </c>
      <c r="AM205" s="8">
        <f>SUM(Tabell13[[#This Row],[Netto färdiga ST minus pensioner 2025]:[Netto färdiga ST minus pensioner 2032]])</f>
        <v>-3</v>
      </c>
    </row>
    <row r="206" spans="1:39" s="8" customFormat="1" x14ac:dyDescent="0.25">
      <c r="A206" s="8" t="s">
        <v>86</v>
      </c>
      <c r="B206" s="8" t="s">
        <v>76</v>
      </c>
      <c r="C206" s="8" t="s">
        <v>92</v>
      </c>
      <c r="D206" s="8" t="s">
        <v>37</v>
      </c>
      <c r="E206" s="17">
        <v>3</v>
      </c>
      <c r="F206" s="8">
        <v>1.8</v>
      </c>
      <c r="G206" s="8">
        <v>0</v>
      </c>
      <c r="H206" s="8">
        <v>1</v>
      </c>
      <c r="I206" s="8">
        <v>1</v>
      </c>
      <c r="J206" s="8">
        <v>0</v>
      </c>
      <c r="K206" s="8">
        <v>0</v>
      </c>
      <c r="L206" s="8">
        <v>0</v>
      </c>
      <c r="M206" s="8">
        <v>0</v>
      </c>
      <c r="N206" s="8">
        <v>0</v>
      </c>
      <c r="O206" s="8">
        <v>0</v>
      </c>
      <c r="P206" s="8">
        <v>0</v>
      </c>
      <c r="Q206" s="8">
        <v>0</v>
      </c>
      <c r="R206" s="8" t="s">
        <v>76</v>
      </c>
      <c r="S206" s="8">
        <v>0</v>
      </c>
      <c r="T206" s="8">
        <v>0</v>
      </c>
      <c r="U206" s="8">
        <v>0</v>
      </c>
      <c r="V206" s="8">
        <v>0</v>
      </c>
      <c r="W206" s="8">
        <v>0</v>
      </c>
      <c r="X206" s="8">
        <v>0</v>
      </c>
      <c r="Y206" s="8">
        <v>0</v>
      </c>
      <c r="Z206" s="8">
        <v>0</v>
      </c>
      <c r="AA206" s="8">
        <v>0</v>
      </c>
      <c r="AB206" s="8">
        <v>0</v>
      </c>
      <c r="AC206" s="18">
        <f>SUM(Tabell13[[#This Row],[Färdiga ST '[År 2025:']]:[Färdiga ST '[År 2032 (el. senare):']]])</f>
        <v>0</v>
      </c>
      <c r="AD206" s="8">
        <f>Tabell13[[#This Row],[Färdiga ST '[År 2025:']]]-(Tabell13[[#This Row],[&gt;68]]+Tabell13[[#This Row],[Förväntade kommande pensionsavgångar '[År 2025:']]])</f>
        <v>-1</v>
      </c>
      <c r="AE206" s="8">
        <f>Tabell13[[#This Row],[Färdiga ST '[År 2026:']]]-Tabell13[[#This Row],[Förväntade kommande pensionsavgångar '[År 2026:']]]</f>
        <v>-1</v>
      </c>
      <c r="AF206" s="8">
        <f>Tabell13[[#This Row],[Färdiga ST '[År 2027:']]]-Tabell13[[#This Row],[Förväntade kommande pensionsavgångar '[År 2027:']]]</f>
        <v>0</v>
      </c>
      <c r="AG206" s="8">
        <f>Tabell13[[#This Row],[Färdiga ST '[År 2028:']]]-Tabell13[[#This Row],[Förväntade kommande pensionsavgångar '[År 2028:']]]</f>
        <v>0</v>
      </c>
      <c r="AH206" s="8">
        <f>Tabell13[[#This Row],[Färdiga ST '[År 2029:']]]-Tabell13[[#This Row],[Förväntade kommande pensionsavgångar '[År 2029:']]]</f>
        <v>0</v>
      </c>
      <c r="AI206" s="8">
        <f>Tabell13[[#This Row],[Färdiga ST '[År 2030:']]]-Tabell13[[#This Row],[Förväntade kommande pensionsavgångar '[År 2030:']]]</f>
        <v>0</v>
      </c>
      <c r="AJ206" s="8">
        <f>Tabell13[[#This Row],[Färdiga ST '[År 2031:']]]-Tabell13[[#This Row],[Förväntade kommande pensionsavgångar '[År 2031:']]]</f>
        <v>0</v>
      </c>
      <c r="AK206" s="8">
        <f>Tabell13[[#This Row],[Färdiga ST '[År 2032 (el. senare):']]]-Tabell13[[#This Row],[Förväntade kommande pensionsavgångar '[År 2032:']]]</f>
        <v>0</v>
      </c>
      <c r="AL206" s="8">
        <f>SUM(Tabell13[[#This Row],[Netto färdiga ST minus pensioner 2025]:[Netto färdiga ST minus pensioner 2028]])</f>
        <v>-2</v>
      </c>
      <c r="AM206" s="8">
        <f>SUM(Tabell13[[#This Row],[Netto färdiga ST minus pensioner 2025]:[Netto färdiga ST minus pensioner 2032]])</f>
        <v>-2</v>
      </c>
    </row>
    <row r="207" spans="1:39" s="8" customFormat="1" x14ac:dyDescent="0.25">
      <c r="A207" s="8" t="s">
        <v>123</v>
      </c>
      <c r="B207" s="8" t="s">
        <v>76</v>
      </c>
      <c r="C207" s="8" t="s">
        <v>200</v>
      </c>
      <c r="D207" s="8" t="s">
        <v>6</v>
      </c>
      <c r="E207" s="17">
        <v>4</v>
      </c>
      <c r="F207" s="8">
        <v>2.75</v>
      </c>
      <c r="G207" s="8">
        <v>4</v>
      </c>
      <c r="H207" s="8">
        <v>0</v>
      </c>
      <c r="I207" s="8">
        <v>0</v>
      </c>
      <c r="J207" s="8">
        <v>0</v>
      </c>
      <c r="K207" s="8">
        <v>0</v>
      </c>
      <c r="L207" s="8">
        <v>0</v>
      </c>
      <c r="M207" s="8">
        <v>1</v>
      </c>
      <c r="N207" s="8">
        <v>0</v>
      </c>
      <c r="O207" s="8">
        <v>0</v>
      </c>
      <c r="P207" s="8">
        <v>0</v>
      </c>
      <c r="Q207" s="8">
        <v>4</v>
      </c>
      <c r="R207" s="8">
        <v>4</v>
      </c>
      <c r="S207" s="8">
        <v>0</v>
      </c>
      <c r="T207" s="8">
        <v>0</v>
      </c>
      <c r="U207" s="8">
        <v>0</v>
      </c>
      <c r="V207" s="8">
        <v>0</v>
      </c>
      <c r="W207" s="8">
        <v>0</v>
      </c>
      <c r="X207" s="8">
        <v>0</v>
      </c>
      <c r="Y207" s="8">
        <v>0</v>
      </c>
      <c r="Z207" s="8">
        <v>0</v>
      </c>
      <c r="AA207" s="8">
        <v>0</v>
      </c>
      <c r="AC207" s="18">
        <f>SUM(Tabell13[[#This Row],[Färdiga ST '[År 2025:']]:[Färdiga ST '[År 2032 (el. senare):']]])</f>
        <v>0</v>
      </c>
      <c r="AD207" s="8">
        <f>Tabell13[[#This Row],[Färdiga ST '[År 2025:']]]-(Tabell13[[#This Row],[&gt;68]]+Tabell13[[#This Row],[Förväntade kommande pensionsavgångar '[År 2025:']]])</f>
        <v>-4</v>
      </c>
      <c r="AE207" s="8">
        <f>Tabell13[[#This Row],[Färdiga ST '[År 2026:']]]-Tabell13[[#This Row],[Förväntade kommande pensionsavgångar '[År 2026:']]]</f>
        <v>0</v>
      </c>
      <c r="AF207" s="8">
        <f>Tabell13[[#This Row],[Färdiga ST '[År 2027:']]]-Tabell13[[#This Row],[Förväntade kommande pensionsavgångar '[År 2027:']]]</f>
        <v>0</v>
      </c>
      <c r="AG207" s="8">
        <f>Tabell13[[#This Row],[Färdiga ST '[År 2028:']]]-Tabell13[[#This Row],[Förväntade kommande pensionsavgångar '[År 2028:']]]</f>
        <v>0</v>
      </c>
      <c r="AH207" s="8">
        <f>Tabell13[[#This Row],[Färdiga ST '[År 2029:']]]-Tabell13[[#This Row],[Förväntade kommande pensionsavgångar '[År 2029:']]]</f>
        <v>0</v>
      </c>
      <c r="AI207" s="8">
        <f>Tabell13[[#This Row],[Färdiga ST '[År 2030:']]]-Tabell13[[#This Row],[Förväntade kommande pensionsavgångar '[År 2030:']]]</f>
        <v>-1</v>
      </c>
      <c r="AJ207" s="8">
        <f>Tabell13[[#This Row],[Färdiga ST '[År 2031:']]]-Tabell13[[#This Row],[Förväntade kommande pensionsavgångar '[År 2031:']]]</f>
        <v>0</v>
      </c>
      <c r="AK207" s="8">
        <f>Tabell13[[#This Row],[Färdiga ST '[År 2032 (el. senare):']]]-Tabell13[[#This Row],[Förväntade kommande pensionsavgångar '[År 2032:']]]</f>
        <v>0</v>
      </c>
      <c r="AL207" s="8">
        <f>SUM(Tabell13[[#This Row],[Netto färdiga ST minus pensioner 2025]:[Netto färdiga ST minus pensioner 2028]])</f>
        <v>-4</v>
      </c>
      <c r="AM207" s="8">
        <f>SUM(Tabell13[[#This Row],[Netto färdiga ST minus pensioner 2025]:[Netto färdiga ST minus pensioner 2032]])</f>
        <v>-5</v>
      </c>
    </row>
    <row r="208" spans="1:39" s="8" customFormat="1" x14ac:dyDescent="0.25">
      <c r="A208" s="8" t="s">
        <v>86</v>
      </c>
      <c r="B208" s="8" t="s">
        <v>76</v>
      </c>
      <c r="C208" s="8" t="s">
        <v>99</v>
      </c>
      <c r="D208" s="8" t="s">
        <v>56</v>
      </c>
      <c r="E208" s="17">
        <v>38</v>
      </c>
      <c r="F208" s="8">
        <v>31.5</v>
      </c>
      <c r="G208" s="8">
        <v>4</v>
      </c>
      <c r="H208" s="8">
        <v>2</v>
      </c>
      <c r="I208" s="8">
        <v>0</v>
      </c>
      <c r="J208" s="8">
        <v>1</v>
      </c>
      <c r="K208" s="8">
        <v>2</v>
      </c>
      <c r="L208" s="8">
        <v>0</v>
      </c>
      <c r="M208" s="8">
        <v>2</v>
      </c>
      <c r="N208" s="8">
        <v>1</v>
      </c>
      <c r="O208" s="8">
        <v>0</v>
      </c>
      <c r="P208" s="8">
        <v>0</v>
      </c>
      <c r="Q208" s="8">
        <v>0</v>
      </c>
      <c r="R208" s="8">
        <v>0</v>
      </c>
      <c r="S208" s="8">
        <v>13</v>
      </c>
      <c r="T208" s="8">
        <v>2</v>
      </c>
      <c r="U208" s="8">
        <v>2</v>
      </c>
      <c r="V208" s="8">
        <v>3</v>
      </c>
      <c r="W208" s="8">
        <v>2</v>
      </c>
      <c r="X208" s="8">
        <v>4</v>
      </c>
      <c r="Y208" s="8">
        <v>0</v>
      </c>
      <c r="Z208" s="8">
        <v>0</v>
      </c>
      <c r="AA208" s="8">
        <v>0</v>
      </c>
      <c r="AB208" s="8">
        <v>0</v>
      </c>
      <c r="AC208" s="18">
        <f>SUM(Tabell13[[#This Row],[Färdiga ST '[År 2025:']]:[Färdiga ST '[År 2032 (el. senare):']]])</f>
        <v>13</v>
      </c>
      <c r="AD208" s="8">
        <f>Tabell13[[#This Row],[Färdiga ST '[År 2025:']]]-(Tabell13[[#This Row],[&gt;68]]+Tabell13[[#This Row],[Förväntade kommande pensionsavgångar '[År 2025:']]])</f>
        <v>-4</v>
      </c>
      <c r="AE208" s="8">
        <f>Tabell13[[#This Row],[Färdiga ST '[År 2026:']]]-Tabell13[[#This Row],[Förväntade kommande pensionsavgångar '[År 2026:']]]</f>
        <v>2</v>
      </c>
      <c r="AF208" s="8">
        <f>Tabell13[[#This Row],[Färdiga ST '[År 2027:']]]-Tabell13[[#This Row],[Förväntade kommande pensionsavgångar '[År 2027:']]]</f>
        <v>2</v>
      </c>
      <c r="AG208" s="8">
        <f>Tabell13[[#This Row],[Färdiga ST '[År 2028:']]]-Tabell13[[#This Row],[Förväntade kommande pensionsavgångar '[År 2028:']]]</f>
        <v>0</v>
      </c>
      <c r="AH208" s="8">
        <f>Tabell13[[#This Row],[Färdiga ST '[År 2029:']]]-Tabell13[[#This Row],[Förväntade kommande pensionsavgångar '[År 2029:']]]</f>
        <v>4</v>
      </c>
      <c r="AI208" s="8">
        <f>Tabell13[[#This Row],[Färdiga ST '[År 2030:']]]-Tabell13[[#This Row],[Förväntade kommande pensionsavgångar '[År 2030:']]]</f>
        <v>-2</v>
      </c>
      <c r="AJ208" s="8">
        <f>Tabell13[[#This Row],[Färdiga ST '[År 2031:']]]-Tabell13[[#This Row],[Förväntade kommande pensionsavgångar '[År 2031:']]]</f>
        <v>-1</v>
      </c>
      <c r="AK208" s="8">
        <f>Tabell13[[#This Row],[Färdiga ST '[År 2032 (el. senare):']]]-Tabell13[[#This Row],[Förväntade kommande pensionsavgångar '[År 2032:']]]</f>
        <v>0</v>
      </c>
      <c r="AL208" s="8">
        <f>SUM(Tabell13[[#This Row],[Netto färdiga ST minus pensioner 2025]:[Netto färdiga ST minus pensioner 2028]])</f>
        <v>0</v>
      </c>
      <c r="AM208" s="8">
        <f>SUM(Tabell13[[#This Row],[Netto färdiga ST minus pensioner 2025]:[Netto färdiga ST minus pensioner 2032]])</f>
        <v>1</v>
      </c>
    </row>
    <row r="209" spans="1:39" s="8" customFormat="1" x14ac:dyDescent="0.25">
      <c r="A209" s="8" t="s">
        <v>86</v>
      </c>
      <c r="B209" s="8" t="s">
        <v>76</v>
      </c>
      <c r="C209" s="8" t="s">
        <v>47</v>
      </c>
      <c r="D209" s="8" t="s">
        <v>47</v>
      </c>
      <c r="E209" s="17">
        <v>59</v>
      </c>
      <c r="F209" s="8">
        <v>46.85</v>
      </c>
      <c r="G209" s="8">
        <v>3</v>
      </c>
      <c r="H209" s="8">
        <v>4</v>
      </c>
      <c r="I209" s="8">
        <v>4</v>
      </c>
      <c r="J209" s="8">
        <v>1</v>
      </c>
      <c r="K209" s="8">
        <v>0</v>
      </c>
      <c r="L209" s="8">
        <v>1</v>
      </c>
      <c r="M209" s="8">
        <v>3</v>
      </c>
      <c r="N209" s="8">
        <v>1</v>
      </c>
      <c r="O209" s="8">
        <v>1</v>
      </c>
      <c r="P209" s="8">
        <v>3</v>
      </c>
      <c r="Q209" s="8">
        <v>49</v>
      </c>
      <c r="R209" s="8">
        <v>49</v>
      </c>
      <c r="S209" s="8">
        <v>35</v>
      </c>
      <c r="T209" s="8">
        <v>3</v>
      </c>
      <c r="U209" s="8">
        <v>5</v>
      </c>
      <c r="V209" s="8">
        <v>5</v>
      </c>
      <c r="W209" s="8">
        <v>9</v>
      </c>
      <c r="X209" s="8">
        <v>11</v>
      </c>
      <c r="Y209" s="8">
        <v>2</v>
      </c>
      <c r="Z209" s="8">
        <v>0</v>
      </c>
      <c r="AA209" s="8">
        <v>0</v>
      </c>
      <c r="AC209" s="18">
        <f>SUM(Tabell13[[#This Row],[Färdiga ST '[År 2025:']]:[Färdiga ST '[År 2032 (el. senare):']]])</f>
        <v>35</v>
      </c>
      <c r="AD209" s="8">
        <f>Tabell13[[#This Row],[Färdiga ST '[År 2025:']]]-(Tabell13[[#This Row],[&gt;68]]+Tabell13[[#This Row],[Förväntade kommande pensionsavgångar '[År 2025:']]])</f>
        <v>-4</v>
      </c>
      <c r="AE209" s="8">
        <f>Tabell13[[#This Row],[Färdiga ST '[År 2026:']]]-Tabell13[[#This Row],[Förväntade kommande pensionsavgångar '[År 2026:']]]</f>
        <v>1</v>
      </c>
      <c r="AF209" s="8">
        <f>Tabell13[[#This Row],[Färdiga ST '[År 2027:']]]-Tabell13[[#This Row],[Förväntade kommande pensionsavgångar '[År 2027:']]]</f>
        <v>4</v>
      </c>
      <c r="AG209" s="8">
        <f>Tabell13[[#This Row],[Färdiga ST '[År 2028:']]]-Tabell13[[#This Row],[Förväntade kommande pensionsavgångar '[År 2028:']]]</f>
        <v>9</v>
      </c>
      <c r="AH209" s="8">
        <f>Tabell13[[#This Row],[Färdiga ST '[År 2029:']]]-Tabell13[[#This Row],[Förväntade kommande pensionsavgångar '[År 2029:']]]</f>
        <v>10</v>
      </c>
      <c r="AI209" s="8">
        <f>Tabell13[[#This Row],[Färdiga ST '[År 2030:']]]-Tabell13[[#This Row],[Förväntade kommande pensionsavgångar '[År 2030:']]]</f>
        <v>-1</v>
      </c>
      <c r="AJ209" s="8">
        <f>Tabell13[[#This Row],[Färdiga ST '[År 2031:']]]-Tabell13[[#This Row],[Förväntade kommande pensionsavgångar '[År 2031:']]]</f>
        <v>-1</v>
      </c>
      <c r="AK209" s="8">
        <f>Tabell13[[#This Row],[Färdiga ST '[År 2032 (el. senare):']]]-Tabell13[[#This Row],[Förväntade kommande pensionsavgångar '[År 2032:']]]</f>
        <v>-1</v>
      </c>
      <c r="AL209" s="8">
        <f>SUM(Tabell13[[#This Row],[Netto färdiga ST minus pensioner 2025]:[Netto färdiga ST minus pensioner 2028]])</f>
        <v>10</v>
      </c>
      <c r="AM209" s="8">
        <f>SUM(Tabell13[[#This Row],[Netto färdiga ST minus pensioner 2025]:[Netto färdiga ST minus pensioner 2032]])</f>
        <v>17</v>
      </c>
    </row>
    <row r="210" spans="1:39" s="8" customFormat="1" x14ac:dyDescent="0.25">
      <c r="A210" s="8" t="s">
        <v>86</v>
      </c>
      <c r="B210" s="8" t="s">
        <v>76</v>
      </c>
      <c r="C210" s="8" t="s">
        <v>201</v>
      </c>
      <c r="D210" s="8" t="s">
        <v>23</v>
      </c>
      <c r="E210" s="17">
        <v>30</v>
      </c>
      <c r="F210" s="8">
        <v>21.5</v>
      </c>
      <c r="G210" s="8">
        <v>3</v>
      </c>
      <c r="H210" s="8">
        <v>1</v>
      </c>
      <c r="I210" s="8">
        <v>2</v>
      </c>
      <c r="J210" s="8">
        <v>0</v>
      </c>
      <c r="K210" s="8">
        <v>0</v>
      </c>
      <c r="L210" s="8">
        <v>0</v>
      </c>
      <c r="M210" s="8">
        <v>0</v>
      </c>
      <c r="N210" s="8">
        <v>0</v>
      </c>
      <c r="O210" s="8">
        <v>0</v>
      </c>
      <c r="P210" s="8">
        <v>4</v>
      </c>
      <c r="Q210" s="8">
        <v>6</v>
      </c>
      <c r="R210" s="8">
        <v>4</v>
      </c>
      <c r="S210" s="8">
        <v>0</v>
      </c>
      <c r="T210" s="8">
        <v>0</v>
      </c>
      <c r="U210" s="8">
        <v>0</v>
      </c>
      <c r="V210" s="8">
        <v>0</v>
      </c>
      <c r="W210" s="8">
        <v>0</v>
      </c>
      <c r="X210" s="8">
        <v>0</v>
      </c>
      <c r="Y210" s="8">
        <v>0</v>
      </c>
      <c r="Z210" s="8">
        <v>0</v>
      </c>
      <c r="AA210" s="8">
        <v>0</v>
      </c>
      <c r="AC210" s="18">
        <f>SUM(Tabell13[[#This Row],[Färdiga ST '[År 2025:']]:[Färdiga ST '[År 2032 (el. senare):']]])</f>
        <v>0</v>
      </c>
      <c r="AD210" s="8">
        <f>Tabell13[[#This Row],[Färdiga ST '[År 2025:']]]-(Tabell13[[#This Row],[&gt;68]]+Tabell13[[#This Row],[Förväntade kommande pensionsavgångar '[År 2025:']]])</f>
        <v>-4</v>
      </c>
      <c r="AE210" s="8">
        <f>Tabell13[[#This Row],[Färdiga ST '[År 2026:']]]-Tabell13[[#This Row],[Förväntade kommande pensionsavgångar '[År 2026:']]]</f>
        <v>-2</v>
      </c>
      <c r="AF210" s="8">
        <f>Tabell13[[#This Row],[Färdiga ST '[År 2027:']]]-Tabell13[[#This Row],[Förväntade kommande pensionsavgångar '[År 2027:']]]</f>
        <v>0</v>
      </c>
      <c r="AG210" s="8">
        <f>Tabell13[[#This Row],[Färdiga ST '[År 2028:']]]-Tabell13[[#This Row],[Förväntade kommande pensionsavgångar '[År 2028:']]]</f>
        <v>0</v>
      </c>
      <c r="AH210" s="8">
        <f>Tabell13[[#This Row],[Färdiga ST '[År 2029:']]]-Tabell13[[#This Row],[Förväntade kommande pensionsavgångar '[År 2029:']]]</f>
        <v>0</v>
      </c>
      <c r="AI210" s="8">
        <f>Tabell13[[#This Row],[Färdiga ST '[År 2030:']]]-Tabell13[[#This Row],[Förväntade kommande pensionsavgångar '[År 2030:']]]</f>
        <v>0</v>
      </c>
      <c r="AJ210" s="8">
        <f>Tabell13[[#This Row],[Färdiga ST '[År 2031:']]]-Tabell13[[#This Row],[Förväntade kommande pensionsavgångar '[År 2031:']]]</f>
        <v>0</v>
      </c>
      <c r="AK210" s="8">
        <f>Tabell13[[#This Row],[Färdiga ST '[År 2032 (el. senare):']]]-Tabell13[[#This Row],[Förväntade kommande pensionsavgångar '[År 2032:']]]</f>
        <v>0</v>
      </c>
      <c r="AL210" s="8">
        <f>SUM(Tabell13[[#This Row],[Netto färdiga ST minus pensioner 2025]:[Netto färdiga ST minus pensioner 2028]])</f>
        <v>-6</v>
      </c>
      <c r="AM210" s="8">
        <f>SUM(Tabell13[[#This Row],[Netto färdiga ST minus pensioner 2025]:[Netto färdiga ST minus pensioner 2032]])</f>
        <v>-6</v>
      </c>
    </row>
    <row r="211" spans="1:39" s="8" customFormat="1" x14ac:dyDescent="0.25">
      <c r="A211" s="8" t="s">
        <v>86</v>
      </c>
      <c r="B211" s="8" t="s">
        <v>76</v>
      </c>
      <c r="C211" s="8" t="s">
        <v>193</v>
      </c>
      <c r="D211" s="8" t="s">
        <v>6</v>
      </c>
      <c r="E211" s="17">
        <v>48</v>
      </c>
      <c r="F211" s="8">
        <v>40</v>
      </c>
      <c r="G211" s="8">
        <v>3</v>
      </c>
      <c r="H211" s="8">
        <v>0</v>
      </c>
      <c r="I211" s="8">
        <v>0</v>
      </c>
      <c r="J211" s="8">
        <v>0</v>
      </c>
      <c r="K211" s="8">
        <v>0</v>
      </c>
      <c r="L211" s="8">
        <v>1</v>
      </c>
      <c r="M211" s="8">
        <v>1</v>
      </c>
      <c r="N211" s="8">
        <v>0</v>
      </c>
      <c r="O211" s="8">
        <v>2</v>
      </c>
      <c r="P211" s="8">
        <v>2</v>
      </c>
      <c r="Q211" s="8" t="s">
        <v>76</v>
      </c>
      <c r="R211" s="8" t="s">
        <v>76</v>
      </c>
      <c r="S211" s="8">
        <v>25</v>
      </c>
      <c r="T211" s="8">
        <v>2</v>
      </c>
      <c r="U211" s="8">
        <v>5</v>
      </c>
      <c r="V211" s="8">
        <v>7</v>
      </c>
      <c r="W211" s="8">
        <v>1</v>
      </c>
      <c r="X211" s="8">
        <v>3</v>
      </c>
      <c r="Y211" s="8">
        <v>7</v>
      </c>
      <c r="Z211" s="8">
        <v>0</v>
      </c>
      <c r="AA211" s="8">
        <v>0</v>
      </c>
      <c r="AB211" s="8" t="s">
        <v>76</v>
      </c>
      <c r="AC211" s="18">
        <f>SUM(Tabell13[[#This Row],[Färdiga ST '[År 2025:']]:[Färdiga ST '[År 2032 (el. senare):']]])</f>
        <v>25</v>
      </c>
      <c r="AD211" s="8">
        <f>Tabell13[[#This Row],[Färdiga ST '[År 2025:']]]-(Tabell13[[#This Row],[&gt;68]]+Tabell13[[#This Row],[Förväntade kommande pensionsavgångar '[År 2025:']]])</f>
        <v>-1</v>
      </c>
      <c r="AE211" s="8">
        <f>Tabell13[[#This Row],[Färdiga ST '[År 2026:']]]-Tabell13[[#This Row],[Förväntade kommande pensionsavgångar '[År 2026:']]]</f>
        <v>5</v>
      </c>
      <c r="AF211" s="8">
        <f>Tabell13[[#This Row],[Färdiga ST '[År 2027:']]]-Tabell13[[#This Row],[Förväntade kommande pensionsavgångar '[År 2027:']]]</f>
        <v>7</v>
      </c>
      <c r="AG211" s="8">
        <f>Tabell13[[#This Row],[Färdiga ST '[År 2028:']]]-Tabell13[[#This Row],[Förväntade kommande pensionsavgångar '[År 2028:']]]</f>
        <v>1</v>
      </c>
      <c r="AH211" s="8">
        <f>Tabell13[[#This Row],[Färdiga ST '[År 2029:']]]-Tabell13[[#This Row],[Förväntade kommande pensionsavgångar '[År 2029:']]]</f>
        <v>2</v>
      </c>
      <c r="AI211" s="8">
        <f>Tabell13[[#This Row],[Färdiga ST '[År 2030:']]]-Tabell13[[#This Row],[Förväntade kommande pensionsavgångar '[År 2030:']]]</f>
        <v>6</v>
      </c>
      <c r="AJ211" s="8">
        <f>Tabell13[[#This Row],[Färdiga ST '[År 2031:']]]-Tabell13[[#This Row],[Förväntade kommande pensionsavgångar '[År 2031:']]]</f>
        <v>0</v>
      </c>
      <c r="AK211" s="8">
        <f>Tabell13[[#This Row],[Färdiga ST '[År 2032 (el. senare):']]]-Tabell13[[#This Row],[Förväntade kommande pensionsavgångar '[År 2032:']]]</f>
        <v>-2</v>
      </c>
      <c r="AL211" s="8">
        <f>SUM(Tabell13[[#This Row],[Netto färdiga ST minus pensioner 2025]:[Netto färdiga ST minus pensioner 2028]])</f>
        <v>12</v>
      </c>
      <c r="AM211" s="8">
        <f>SUM(Tabell13[[#This Row],[Netto färdiga ST minus pensioner 2025]:[Netto färdiga ST minus pensioner 2032]])</f>
        <v>18</v>
      </c>
    </row>
    <row r="212" spans="1:39" s="8" customFormat="1" x14ac:dyDescent="0.25">
      <c r="A212" s="8" t="s">
        <v>113</v>
      </c>
      <c r="B212" s="8" t="s">
        <v>46</v>
      </c>
      <c r="C212" s="8" t="s">
        <v>202</v>
      </c>
      <c r="D212" s="8" t="s">
        <v>46</v>
      </c>
      <c r="E212" s="17">
        <v>9</v>
      </c>
      <c r="F212" s="8">
        <v>8.8000000000000007</v>
      </c>
      <c r="G212" s="8">
        <v>2</v>
      </c>
      <c r="H212" s="8">
        <v>1</v>
      </c>
      <c r="I212" s="8">
        <v>0</v>
      </c>
      <c r="J212" s="8">
        <v>0</v>
      </c>
      <c r="K212" s="8">
        <v>0</v>
      </c>
      <c r="L212" s="8">
        <v>0</v>
      </c>
      <c r="M212" s="8">
        <v>0</v>
      </c>
      <c r="N212" s="8">
        <v>0</v>
      </c>
      <c r="O212" s="8">
        <v>0</v>
      </c>
      <c r="P212" s="8">
        <v>1</v>
      </c>
      <c r="Q212" s="8">
        <v>1</v>
      </c>
      <c r="R212" s="8">
        <v>1</v>
      </c>
      <c r="S212" s="8">
        <v>2</v>
      </c>
      <c r="T212" s="8">
        <v>0</v>
      </c>
      <c r="U212" s="8">
        <v>1</v>
      </c>
      <c r="V212" s="8">
        <v>0</v>
      </c>
      <c r="W212" s="8">
        <v>0</v>
      </c>
      <c r="X212" s="8">
        <v>0</v>
      </c>
      <c r="Y212" s="8">
        <v>1</v>
      </c>
      <c r="Z212" s="8">
        <v>0</v>
      </c>
      <c r="AA212" s="8">
        <v>0</v>
      </c>
      <c r="AC212" s="18">
        <f>SUM(Tabell13[[#This Row],[Färdiga ST '[År 2025:']]:[Färdiga ST '[År 2032 (el. senare):']]])</f>
        <v>2</v>
      </c>
      <c r="AD212" s="8">
        <f>Tabell13[[#This Row],[Färdiga ST '[År 2025:']]]-(Tabell13[[#This Row],[&gt;68]]+Tabell13[[#This Row],[Förväntade kommande pensionsavgångar '[År 2025:']]])</f>
        <v>-3</v>
      </c>
      <c r="AE212" s="8">
        <f>Tabell13[[#This Row],[Färdiga ST '[År 2026:']]]-Tabell13[[#This Row],[Förväntade kommande pensionsavgångar '[År 2026:']]]</f>
        <v>1</v>
      </c>
      <c r="AF212" s="8">
        <f>Tabell13[[#This Row],[Färdiga ST '[År 2027:']]]-Tabell13[[#This Row],[Förväntade kommande pensionsavgångar '[År 2027:']]]</f>
        <v>0</v>
      </c>
      <c r="AG212" s="8">
        <f>Tabell13[[#This Row],[Färdiga ST '[År 2028:']]]-Tabell13[[#This Row],[Förväntade kommande pensionsavgångar '[År 2028:']]]</f>
        <v>0</v>
      </c>
      <c r="AH212" s="8">
        <f>Tabell13[[#This Row],[Färdiga ST '[År 2029:']]]-Tabell13[[#This Row],[Förväntade kommande pensionsavgångar '[År 2029:']]]</f>
        <v>0</v>
      </c>
      <c r="AI212" s="8">
        <f>Tabell13[[#This Row],[Färdiga ST '[År 2030:']]]-Tabell13[[#This Row],[Förväntade kommande pensionsavgångar '[År 2030:']]]</f>
        <v>1</v>
      </c>
      <c r="AJ212" s="8">
        <f>Tabell13[[#This Row],[Färdiga ST '[År 2031:']]]-Tabell13[[#This Row],[Förväntade kommande pensionsavgångar '[År 2031:']]]</f>
        <v>0</v>
      </c>
      <c r="AK212" s="8">
        <f>Tabell13[[#This Row],[Färdiga ST '[År 2032 (el. senare):']]]-Tabell13[[#This Row],[Förväntade kommande pensionsavgångar '[År 2032:']]]</f>
        <v>0</v>
      </c>
      <c r="AL212" s="8">
        <f>SUM(Tabell13[[#This Row],[Netto färdiga ST minus pensioner 2025]:[Netto färdiga ST minus pensioner 2028]])</f>
        <v>-2</v>
      </c>
      <c r="AM212" s="8">
        <f>SUM(Tabell13[[#This Row],[Netto färdiga ST minus pensioner 2025]:[Netto färdiga ST minus pensioner 2032]])</f>
        <v>-1</v>
      </c>
    </row>
    <row r="213" spans="1:39" s="8" customFormat="1" x14ac:dyDescent="0.25">
      <c r="A213" s="8" t="s">
        <v>111</v>
      </c>
      <c r="C213" s="8" t="s">
        <v>129</v>
      </c>
      <c r="D213" s="8" t="s">
        <v>5</v>
      </c>
      <c r="E213" s="17">
        <v>8</v>
      </c>
      <c r="F213" s="8">
        <v>5.0999999999999996</v>
      </c>
      <c r="G213" s="8">
        <v>2</v>
      </c>
      <c r="H213" s="8">
        <v>1</v>
      </c>
      <c r="I213" s="8">
        <v>0</v>
      </c>
      <c r="J213" s="8">
        <v>0</v>
      </c>
      <c r="K213" s="8">
        <v>0</v>
      </c>
      <c r="L213" s="8">
        <v>0</v>
      </c>
      <c r="M213" s="8">
        <v>0</v>
      </c>
      <c r="N213" s="8">
        <v>0</v>
      </c>
      <c r="O213" s="8">
        <v>0</v>
      </c>
      <c r="P213" s="8">
        <v>1</v>
      </c>
      <c r="Q213" s="8">
        <v>0</v>
      </c>
      <c r="R213" s="8">
        <v>0</v>
      </c>
      <c r="S213" s="8">
        <v>1</v>
      </c>
      <c r="T213" s="8">
        <v>0</v>
      </c>
      <c r="U213" s="8">
        <v>0</v>
      </c>
      <c r="V213" s="8">
        <v>1</v>
      </c>
      <c r="W213" s="8">
        <v>0</v>
      </c>
      <c r="X213" s="8">
        <v>0</v>
      </c>
      <c r="Y213" s="8">
        <v>0</v>
      </c>
      <c r="Z213" s="8">
        <v>0</v>
      </c>
      <c r="AA213" s="8">
        <v>0</v>
      </c>
      <c r="AC213" s="18">
        <f>SUM(Tabell13[[#This Row],[Färdiga ST '[År 2025:']]:[Färdiga ST '[År 2032 (el. senare):']]])</f>
        <v>1</v>
      </c>
      <c r="AD213" s="8">
        <f>Tabell13[[#This Row],[Färdiga ST '[År 2025:']]]-(Tabell13[[#This Row],[&gt;68]]+Tabell13[[#This Row],[Förväntade kommande pensionsavgångar '[År 2025:']]])</f>
        <v>-3</v>
      </c>
      <c r="AE213" s="8">
        <f>Tabell13[[#This Row],[Färdiga ST '[År 2026:']]]-Tabell13[[#This Row],[Förväntade kommande pensionsavgångar '[År 2026:']]]</f>
        <v>0</v>
      </c>
      <c r="AF213" s="8">
        <f>Tabell13[[#This Row],[Färdiga ST '[År 2027:']]]-Tabell13[[#This Row],[Förväntade kommande pensionsavgångar '[År 2027:']]]</f>
        <v>1</v>
      </c>
      <c r="AG213" s="8">
        <f>Tabell13[[#This Row],[Färdiga ST '[År 2028:']]]-Tabell13[[#This Row],[Förväntade kommande pensionsavgångar '[År 2028:']]]</f>
        <v>0</v>
      </c>
      <c r="AH213" s="8">
        <f>Tabell13[[#This Row],[Färdiga ST '[År 2029:']]]-Tabell13[[#This Row],[Förväntade kommande pensionsavgångar '[År 2029:']]]</f>
        <v>0</v>
      </c>
      <c r="AI213" s="8">
        <f>Tabell13[[#This Row],[Färdiga ST '[År 2030:']]]-Tabell13[[#This Row],[Förväntade kommande pensionsavgångar '[År 2030:']]]</f>
        <v>0</v>
      </c>
      <c r="AJ213" s="8">
        <f>Tabell13[[#This Row],[Färdiga ST '[År 2031:']]]-Tabell13[[#This Row],[Förväntade kommande pensionsavgångar '[År 2031:']]]</f>
        <v>0</v>
      </c>
      <c r="AK213" s="8">
        <f>Tabell13[[#This Row],[Färdiga ST '[År 2032 (el. senare):']]]-Tabell13[[#This Row],[Förväntade kommande pensionsavgångar '[År 2032:']]]</f>
        <v>0</v>
      </c>
      <c r="AL213" s="8">
        <f>SUM(Tabell13[[#This Row],[Netto färdiga ST minus pensioner 2025]:[Netto färdiga ST minus pensioner 2028]])</f>
        <v>-2</v>
      </c>
      <c r="AM213" s="8">
        <f>SUM(Tabell13[[#This Row],[Netto färdiga ST minus pensioner 2025]:[Netto färdiga ST minus pensioner 2032]])</f>
        <v>-2</v>
      </c>
    </row>
    <row r="214" spans="1:39" s="8" customFormat="1" x14ac:dyDescent="0.25">
      <c r="A214" s="8" t="s">
        <v>111</v>
      </c>
      <c r="C214" s="8" t="s">
        <v>203</v>
      </c>
      <c r="D214" s="8" t="s">
        <v>5</v>
      </c>
      <c r="E214" s="17">
        <v>9</v>
      </c>
      <c r="F214" s="8">
        <v>6.8</v>
      </c>
      <c r="G214" s="8">
        <v>2</v>
      </c>
      <c r="H214" s="8">
        <v>0</v>
      </c>
      <c r="I214" s="8">
        <v>0</v>
      </c>
      <c r="J214" s="8">
        <v>0</v>
      </c>
      <c r="K214" s="8">
        <v>0</v>
      </c>
      <c r="L214" s="8">
        <v>0</v>
      </c>
      <c r="M214" s="8">
        <v>0</v>
      </c>
      <c r="N214" s="8">
        <v>0</v>
      </c>
      <c r="O214" s="8">
        <v>0</v>
      </c>
      <c r="P214" s="8">
        <v>0</v>
      </c>
      <c r="Q214" s="8">
        <v>0</v>
      </c>
      <c r="R214" s="8">
        <v>0</v>
      </c>
      <c r="S214" s="8">
        <v>5</v>
      </c>
      <c r="T214" s="8">
        <v>0</v>
      </c>
      <c r="U214" s="8">
        <v>1</v>
      </c>
      <c r="V214" s="8">
        <v>1</v>
      </c>
      <c r="W214" s="8">
        <v>1</v>
      </c>
      <c r="X214" s="8">
        <v>2</v>
      </c>
      <c r="Y214" s="8">
        <v>0</v>
      </c>
      <c r="Z214" s="8">
        <v>0</v>
      </c>
      <c r="AA214" s="8">
        <v>0</v>
      </c>
      <c r="AC214" s="18">
        <f>SUM(Tabell13[[#This Row],[Färdiga ST '[År 2025:']]:[Färdiga ST '[År 2032 (el. senare):']]])</f>
        <v>5</v>
      </c>
      <c r="AD214" s="8">
        <f>Tabell13[[#This Row],[Färdiga ST '[År 2025:']]]-(Tabell13[[#This Row],[&gt;68]]+Tabell13[[#This Row],[Förväntade kommande pensionsavgångar '[År 2025:']]])</f>
        <v>-2</v>
      </c>
      <c r="AE214" s="8">
        <f>Tabell13[[#This Row],[Färdiga ST '[År 2026:']]]-Tabell13[[#This Row],[Förväntade kommande pensionsavgångar '[År 2026:']]]</f>
        <v>1</v>
      </c>
      <c r="AF214" s="8">
        <f>Tabell13[[#This Row],[Färdiga ST '[År 2027:']]]-Tabell13[[#This Row],[Förväntade kommande pensionsavgångar '[År 2027:']]]</f>
        <v>1</v>
      </c>
      <c r="AG214" s="8">
        <f>Tabell13[[#This Row],[Färdiga ST '[År 2028:']]]-Tabell13[[#This Row],[Förväntade kommande pensionsavgångar '[År 2028:']]]</f>
        <v>1</v>
      </c>
      <c r="AH214" s="8">
        <f>Tabell13[[#This Row],[Färdiga ST '[År 2029:']]]-Tabell13[[#This Row],[Förväntade kommande pensionsavgångar '[År 2029:']]]</f>
        <v>2</v>
      </c>
      <c r="AI214" s="8">
        <f>Tabell13[[#This Row],[Färdiga ST '[År 2030:']]]-Tabell13[[#This Row],[Förväntade kommande pensionsavgångar '[År 2030:']]]</f>
        <v>0</v>
      </c>
      <c r="AJ214" s="8">
        <f>Tabell13[[#This Row],[Färdiga ST '[År 2031:']]]-Tabell13[[#This Row],[Förväntade kommande pensionsavgångar '[År 2031:']]]</f>
        <v>0</v>
      </c>
      <c r="AK214" s="8">
        <f>Tabell13[[#This Row],[Färdiga ST '[År 2032 (el. senare):']]]-Tabell13[[#This Row],[Förväntade kommande pensionsavgångar '[År 2032:']]]</f>
        <v>0</v>
      </c>
      <c r="AL214" s="8">
        <f>SUM(Tabell13[[#This Row],[Netto färdiga ST minus pensioner 2025]:[Netto färdiga ST minus pensioner 2028]])</f>
        <v>1</v>
      </c>
      <c r="AM214" s="8">
        <f>SUM(Tabell13[[#This Row],[Netto färdiga ST minus pensioner 2025]:[Netto färdiga ST minus pensioner 2032]])</f>
        <v>3</v>
      </c>
    </row>
    <row r="215" spans="1:39" s="8" customFormat="1" x14ac:dyDescent="0.25">
      <c r="A215" s="8" t="s">
        <v>111</v>
      </c>
      <c r="C215" s="8" t="s">
        <v>204</v>
      </c>
      <c r="D215" s="8" t="s">
        <v>5</v>
      </c>
      <c r="E215" s="17">
        <v>3</v>
      </c>
      <c r="F215" s="8">
        <v>2.38</v>
      </c>
      <c r="G215" s="8">
        <v>2</v>
      </c>
      <c r="H215" s="8">
        <v>0</v>
      </c>
      <c r="I215" s="8">
        <v>0</v>
      </c>
      <c r="J215" s="8">
        <v>0</v>
      </c>
      <c r="K215" s="8">
        <v>0</v>
      </c>
      <c r="L215" s="8">
        <v>0</v>
      </c>
      <c r="M215" s="8">
        <v>0</v>
      </c>
      <c r="N215" s="8">
        <v>0</v>
      </c>
      <c r="O215" s="8">
        <v>0</v>
      </c>
      <c r="P215" s="8">
        <v>0</v>
      </c>
      <c r="Q215" s="8" t="s">
        <v>76</v>
      </c>
      <c r="R215" s="8" t="s">
        <v>76</v>
      </c>
      <c r="S215" s="8">
        <v>1</v>
      </c>
      <c r="T215" s="8">
        <v>1</v>
      </c>
      <c r="U215" s="8">
        <v>0</v>
      </c>
      <c r="V215" s="8">
        <v>0</v>
      </c>
      <c r="W215" s="8">
        <v>0</v>
      </c>
      <c r="X215" s="8">
        <v>0</v>
      </c>
      <c r="Y215" s="8">
        <v>0</v>
      </c>
      <c r="Z215" s="8">
        <v>0</v>
      </c>
      <c r="AA215" s="8">
        <v>0</v>
      </c>
      <c r="AC215" s="18">
        <f>SUM(Tabell13[[#This Row],[Färdiga ST '[År 2025:']]:[Färdiga ST '[År 2032 (el. senare):']]])</f>
        <v>1</v>
      </c>
      <c r="AD215" s="8">
        <f>Tabell13[[#This Row],[Färdiga ST '[År 2025:']]]-(Tabell13[[#This Row],[&gt;68]]+Tabell13[[#This Row],[Förväntade kommande pensionsavgångar '[År 2025:']]])</f>
        <v>-1</v>
      </c>
      <c r="AE215" s="8">
        <f>Tabell13[[#This Row],[Färdiga ST '[År 2026:']]]-Tabell13[[#This Row],[Förväntade kommande pensionsavgångar '[År 2026:']]]</f>
        <v>0</v>
      </c>
      <c r="AF215" s="8">
        <f>Tabell13[[#This Row],[Färdiga ST '[År 2027:']]]-Tabell13[[#This Row],[Förväntade kommande pensionsavgångar '[År 2027:']]]</f>
        <v>0</v>
      </c>
      <c r="AG215" s="8">
        <f>Tabell13[[#This Row],[Färdiga ST '[År 2028:']]]-Tabell13[[#This Row],[Förväntade kommande pensionsavgångar '[År 2028:']]]</f>
        <v>0</v>
      </c>
      <c r="AH215" s="8">
        <f>Tabell13[[#This Row],[Färdiga ST '[År 2029:']]]-Tabell13[[#This Row],[Förväntade kommande pensionsavgångar '[År 2029:']]]</f>
        <v>0</v>
      </c>
      <c r="AI215" s="8">
        <f>Tabell13[[#This Row],[Färdiga ST '[År 2030:']]]-Tabell13[[#This Row],[Förväntade kommande pensionsavgångar '[År 2030:']]]</f>
        <v>0</v>
      </c>
      <c r="AJ215" s="8">
        <f>Tabell13[[#This Row],[Färdiga ST '[År 2031:']]]-Tabell13[[#This Row],[Förväntade kommande pensionsavgångar '[År 2031:']]]</f>
        <v>0</v>
      </c>
      <c r="AK215" s="8">
        <f>Tabell13[[#This Row],[Färdiga ST '[År 2032 (el. senare):']]]-Tabell13[[#This Row],[Förväntade kommande pensionsavgångar '[År 2032:']]]</f>
        <v>0</v>
      </c>
      <c r="AL215" s="8">
        <f>SUM(Tabell13[[#This Row],[Netto färdiga ST minus pensioner 2025]:[Netto färdiga ST minus pensioner 2028]])</f>
        <v>-1</v>
      </c>
      <c r="AM215" s="8">
        <f>SUM(Tabell13[[#This Row],[Netto färdiga ST minus pensioner 2025]:[Netto färdiga ST minus pensioner 2032]])</f>
        <v>-1</v>
      </c>
    </row>
    <row r="216" spans="1:39" s="8" customFormat="1" x14ac:dyDescent="0.25">
      <c r="A216" s="8" t="s">
        <v>111</v>
      </c>
      <c r="C216" s="8" t="s">
        <v>129</v>
      </c>
      <c r="D216" s="8" t="s">
        <v>5</v>
      </c>
      <c r="E216" s="17">
        <v>2</v>
      </c>
      <c r="F216" s="8">
        <v>2</v>
      </c>
      <c r="G216" s="8">
        <v>2</v>
      </c>
      <c r="H216" s="8">
        <v>0</v>
      </c>
      <c r="I216" s="8">
        <v>0</v>
      </c>
      <c r="J216" s="8">
        <v>0</v>
      </c>
      <c r="K216" s="8">
        <v>0</v>
      </c>
      <c r="L216" s="8">
        <v>0</v>
      </c>
      <c r="M216" s="8">
        <v>0</v>
      </c>
      <c r="N216" s="8">
        <v>0</v>
      </c>
      <c r="O216" s="8">
        <v>0</v>
      </c>
      <c r="P216" s="8">
        <v>0</v>
      </c>
      <c r="Q216" s="8">
        <v>0</v>
      </c>
      <c r="R216" s="8">
        <v>0</v>
      </c>
      <c r="S216" s="8">
        <v>3</v>
      </c>
      <c r="T216" s="8">
        <v>0</v>
      </c>
      <c r="U216" s="8">
        <v>1</v>
      </c>
      <c r="V216" s="8">
        <v>1</v>
      </c>
      <c r="W216" s="8">
        <v>1</v>
      </c>
      <c r="X216" s="8">
        <v>0</v>
      </c>
      <c r="Y216" s="8">
        <v>0</v>
      </c>
      <c r="Z216" s="8">
        <v>0</v>
      </c>
      <c r="AA216" s="8">
        <v>0</v>
      </c>
      <c r="AC216" s="18">
        <f>SUM(Tabell13[[#This Row],[Färdiga ST '[År 2025:']]:[Färdiga ST '[År 2032 (el. senare):']]])</f>
        <v>3</v>
      </c>
      <c r="AD216" s="8">
        <f>Tabell13[[#This Row],[Färdiga ST '[År 2025:']]]-(Tabell13[[#This Row],[&gt;68]]+Tabell13[[#This Row],[Förväntade kommande pensionsavgångar '[År 2025:']]])</f>
        <v>-2</v>
      </c>
      <c r="AE216" s="8">
        <f>Tabell13[[#This Row],[Färdiga ST '[År 2026:']]]-Tabell13[[#This Row],[Förväntade kommande pensionsavgångar '[År 2026:']]]</f>
        <v>1</v>
      </c>
      <c r="AF216" s="8">
        <f>Tabell13[[#This Row],[Färdiga ST '[År 2027:']]]-Tabell13[[#This Row],[Förväntade kommande pensionsavgångar '[År 2027:']]]</f>
        <v>1</v>
      </c>
      <c r="AG216" s="8">
        <f>Tabell13[[#This Row],[Färdiga ST '[År 2028:']]]-Tabell13[[#This Row],[Förväntade kommande pensionsavgångar '[År 2028:']]]</f>
        <v>1</v>
      </c>
      <c r="AH216" s="8">
        <f>Tabell13[[#This Row],[Färdiga ST '[År 2029:']]]-Tabell13[[#This Row],[Förväntade kommande pensionsavgångar '[År 2029:']]]</f>
        <v>0</v>
      </c>
      <c r="AI216" s="8">
        <f>Tabell13[[#This Row],[Färdiga ST '[År 2030:']]]-Tabell13[[#This Row],[Förväntade kommande pensionsavgångar '[År 2030:']]]</f>
        <v>0</v>
      </c>
      <c r="AJ216" s="8">
        <f>Tabell13[[#This Row],[Färdiga ST '[År 2031:']]]-Tabell13[[#This Row],[Förväntade kommande pensionsavgångar '[År 2031:']]]</f>
        <v>0</v>
      </c>
      <c r="AK216" s="8">
        <f>Tabell13[[#This Row],[Färdiga ST '[År 2032 (el. senare):']]]-Tabell13[[#This Row],[Förväntade kommande pensionsavgångar '[År 2032:']]]</f>
        <v>0</v>
      </c>
      <c r="AL216" s="8">
        <f>SUM(Tabell13[[#This Row],[Netto färdiga ST minus pensioner 2025]:[Netto färdiga ST minus pensioner 2028]])</f>
        <v>1</v>
      </c>
      <c r="AM216" s="8">
        <f>SUM(Tabell13[[#This Row],[Netto färdiga ST minus pensioner 2025]:[Netto färdiga ST minus pensioner 2032]])</f>
        <v>1</v>
      </c>
    </row>
    <row r="217" spans="1:39" s="8" customFormat="1" x14ac:dyDescent="0.25">
      <c r="A217" s="8" t="s">
        <v>75</v>
      </c>
      <c r="B217" s="8" t="s">
        <v>76</v>
      </c>
      <c r="C217" s="8" t="s">
        <v>205</v>
      </c>
      <c r="D217" s="8" t="s">
        <v>22</v>
      </c>
      <c r="E217" s="17">
        <v>14</v>
      </c>
      <c r="F217" s="8">
        <v>6.5</v>
      </c>
      <c r="G217" s="8">
        <v>1</v>
      </c>
      <c r="H217" s="8">
        <v>1</v>
      </c>
      <c r="I217" s="8">
        <v>1</v>
      </c>
      <c r="J217" s="8">
        <v>0</v>
      </c>
      <c r="K217" s="8">
        <v>1</v>
      </c>
      <c r="L217" s="8">
        <v>0</v>
      </c>
      <c r="M217" s="8">
        <v>0</v>
      </c>
      <c r="N217" s="8">
        <v>0</v>
      </c>
      <c r="O217" s="8">
        <v>0</v>
      </c>
      <c r="P217" s="8">
        <v>0</v>
      </c>
      <c r="Q217" s="8">
        <v>0</v>
      </c>
      <c r="R217" s="8">
        <v>0</v>
      </c>
      <c r="S217" s="8">
        <v>3</v>
      </c>
      <c r="T217" s="8">
        <v>1</v>
      </c>
      <c r="U217" s="8">
        <v>0</v>
      </c>
      <c r="V217" s="8">
        <v>1</v>
      </c>
      <c r="W217" s="8">
        <v>0</v>
      </c>
      <c r="X217" s="8">
        <v>1</v>
      </c>
      <c r="Y217" s="8">
        <v>0</v>
      </c>
      <c r="Z217" s="8">
        <v>0</v>
      </c>
      <c r="AA217" s="8">
        <v>0</v>
      </c>
      <c r="AC217" s="18">
        <f>SUM(Tabell13[[#This Row],[Färdiga ST '[År 2025:']]:[Färdiga ST '[År 2032 (el. senare):']]])</f>
        <v>3</v>
      </c>
      <c r="AD217" s="8">
        <f>Tabell13[[#This Row],[Färdiga ST '[År 2025:']]]-(Tabell13[[#This Row],[&gt;68]]+Tabell13[[#This Row],[Förväntade kommande pensionsavgångar '[År 2025:']]])</f>
        <v>-1</v>
      </c>
      <c r="AE217" s="8">
        <f>Tabell13[[#This Row],[Färdiga ST '[År 2026:']]]-Tabell13[[#This Row],[Förväntade kommande pensionsavgångar '[År 2026:']]]</f>
        <v>-1</v>
      </c>
      <c r="AF217" s="8">
        <f>Tabell13[[#This Row],[Färdiga ST '[År 2027:']]]-Tabell13[[#This Row],[Förväntade kommande pensionsavgångar '[År 2027:']]]</f>
        <v>1</v>
      </c>
      <c r="AG217" s="8">
        <f>Tabell13[[#This Row],[Färdiga ST '[År 2028:']]]-Tabell13[[#This Row],[Förväntade kommande pensionsavgångar '[År 2028:']]]</f>
        <v>-1</v>
      </c>
      <c r="AH217" s="8">
        <f>Tabell13[[#This Row],[Färdiga ST '[År 2029:']]]-Tabell13[[#This Row],[Förväntade kommande pensionsavgångar '[År 2029:']]]</f>
        <v>1</v>
      </c>
      <c r="AI217" s="8">
        <f>Tabell13[[#This Row],[Färdiga ST '[År 2030:']]]-Tabell13[[#This Row],[Förväntade kommande pensionsavgångar '[År 2030:']]]</f>
        <v>0</v>
      </c>
      <c r="AJ217" s="8">
        <f>Tabell13[[#This Row],[Färdiga ST '[År 2031:']]]-Tabell13[[#This Row],[Förväntade kommande pensionsavgångar '[År 2031:']]]</f>
        <v>0</v>
      </c>
      <c r="AK217" s="8">
        <f>Tabell13[[#This Row],[Färdiga ST '[År 2032 (el. senare):']]]-Tabell13[[#This Row],[Förväntade kommande pensionsavgångar '[År 2032:']]]</f>
        <v>0</v>
      </c>
      <c r="AL217" s="8">
        <f>SUM(Tabell13[[#This Row],[Netto färdiga ST minus pensioner 2025]:[Netto färdiga ST minus pensioner 2028]])</f>
        <v>-2</v>
      </c>
      <c r="AM217" s="8">
        <f>SUM(Tabell13[[#This Row],[Netto färdiga ST minus pensioner 2025]:[Netto färdiga ST minus pensioner 2032]])</f>
        <v>-1</v>
      </c>
    </row>
    <row r="218" spans="1:39" s="8" customFormat="1" x14ac:dyDescent="0.25">
      <c r="A218" s="8" t="s">
        <v>75</v>
      </c>
      <c r="B218" s="8" t="s">
        <v>76</v>
      </c>
      <c r="C218" s="8" t="s">
        <v>188</v>
      </c>
      <c r="D218" s="8" t="s">
        <v>49</v>
      </c>
      <c r="E218" s="17">
        <v>3</v>
      </c>
      <c r="F218" s="8">
        <v>1.85</v>
      </c>
      <c r="G218" s="8">
        <v>1</v>
      </c>
      <c r="H218" s="8">
        <v>0</v>
      </c>
      <c r="I218" s="8">
        <v>0</v>
      </c>
      <c r="J218" s="8">
        <v>0</v>
      </c>
      <c r="K218" s="8">
        <v>0</v>
      </c>
      <c r="L218" s="8">
        <v>0</v>
      </c>
      <c r="M218" s="8">
        <v>0</v>
      </c>
      <c r="N218" s="8">
        <v>0</v>
      </c>
      <c r="O218" s="8">
        <v>0</v>
      </c>
      <c r="P218" s="8">
        <v>0</v>
      </c>
      <c r="Q218" s="8">
        <v>4</v>
      </c>
      <c r="R218" s="8">
        <v>4</v>
      </c>
      <c r="S218" s="8">
        <v>1</v>
      </c>
      <c r="T218" s="8">
        <v>0</v>
      </c>
      <c r="U218" s="8">
        <v>0</v>
      </c>
      <c r="V218" s="8">
        <v>0</v>
      </c>
      <c r="W218" s="8">
        <v>0</v>
      </c>
      <c r="X218" s="8">
        <v>0</v>
      </c>
      <c r="Y218" s="8">
        <v>1</v>
      </c>
      <c r="Z218" s="8">
        <v>0</v>
      </c>
      <c r="AA218" s="8">
        <v>0</v>
      </c>
      <c r="AC218" s="18">
        <f>SUM(Tabell13[[#This Row],[Färdiga ST '[År 2025:']]:[Färdiga ST '[År 2032 (el. senare):']]])</f>
        <v>1</v>
      </c>
      <c r="AD218" s="8">
        <f>Tabell13[[#This Row],[Färdiga ST '[År 2025:']]]-(Tabell13[[#This Row],[&gt;68]]+Tabell13[[#This Row],[Förväntade kommande pensionsavgångar '[År 2025:']]])</f>
        <v>-1</v>
      </c>
      <c r="AE218" s="8">
        <f>Tabell13[[#This Row],[Färdiga ST '[År 2026:']]]-Tabell13[[#This Row],[Förväntade kommande pensionsavgångar '[År 2026:']]]</f>
        <v>0</v>
      </c>
      <c r="AF218" s="8">
        <f>Tabell13[[#This Row],[Färdiga ST '[År 2027:']]]-Tabell13[[#This Row],[Förväntade kommande pensionsavgångar '[År 2027:']]]</f>
        <v>0</v>
      </c>
      <c r="AG218" s="8">
        <f>Tabell13[[#This Row],[Färdiga ST '[År 2028:']]]-Tabell13[[#This Row],[Förväntade kommande pensionsavgångar '[År 2028:']]]</f>
        <v>0</v>
      </c>
      <c r="AH218" s="8">
        <f>Tabell13[[#This Row],[Färdiga ST '[År 2029:']]]-Tabell13[[#This Row],[Förväntade kommande pensionsavgångar '[År 2029:']]]</f>
        <v>0</v>
      </c>
      <c r="AI218" s="8">
        <f>Tabell13[[#This Row],[Färdiga ST '[År 2030:']]]-Tabell13[[#This Row],[Förväntade kommande pensionsavgångar '[År 2030:']]]</f>
        <v>1</v>
      </c>
      <c r="AJ218" s="8">
        <f>Tabell13[[#This Row],[Färdiga ST '[År 2031:']]]-Tabell13[[#This Row],[Förväntade kommande pensionsavgångar '[År 2031:']]]</f>
        <v>0</v>
      </c>
      <c r="AK218" s="8">
        <f>Tabell13[[#This Row],[Färdiga ST '[År 2032 (el. senare):']]]-Tabell13[[#This Row],[Förväntade kommande pensionsavgångar '[År 2032:']]]</f>
        <v>0</v>
      </c>
      <c r="AL218" s="8">
        <f>SUM(Tabell13[[#This Row],[Netto färdiga ST minus pensioner 2025]:[Netto färdiga ST minus pensioner 2028]])</f>
        <v>-1</v>
      </c>
      <c r="AM218" s="8">
        <f>SUM(Tabell13[[#This Row],[Netto färdiga ST minus pensioner 2025]:[Netto färdiga ST minus pensioner 2032]])</f>
        <v>0</v>
      </c>
    </row>
    <row r="219" spans="1:39" s="8" customFormat="1" x14ac:dyDescent="0.25">
      <c r="A219" s="8" t="s">
        <v>75</v>
      </c>
      <c r="B219" s="8" t="s">
        <v>76</v>
      </c>
      <c r="C219" s="8" t="s">
        <v>206</v>
      </c>
      <c r="D219" s="8" t="s">
        <v>11</v>
      </c>
      <c r="E219" s="17">
        <v>28</v>
      </c>
      <c r="F219" s="8">
        <v>18.8</v>
      </c>
      <c r="G219" s="8">
        <v>1</v>
      </c>
      <c r="H219" s="8">
        <v>0</v>
      </c>
      <c r="I219" s="8">
        <v>2</v>
      </c>
      <c r="J219" s="8">
        <v>2</v>
      </c>
      <c r="K219" s="8">
        <v>3</v>
      </c>
      <c r="L219" s="8">
        <v>0</v>
      </c>
      <c r="M219" s="8">
        <v>0</v>
      </c>
      <c r="N219" s="8">
        <v>3</v>
      </c>
      <c r="O219" s="8">
        <v>0</v>
      </c>
      <c r="P219" s="8">
        <v>0</v>
      </c>
      <c r="Q219" s="8">
        <v>11</v>
      </c>
      <c r="R219" s="8">
        <v>7.1</v>
      </c>
      <c r="S219" s="8">
        <v>14</v>
      </c>
      <c r="T219" s="8">
        <v>2</v>
      </c>
      <c r="U219" s="8">
        <v>3</v>
      </c>
      <c r="V219" s="8">
        <v>6</v>
      </c>
      <c r="W219" s="8">
        <v>1</v>
      </c>
      <c r="X219" s="8">
        <v>2</v>
      </c>
      <c r="Y219" s="8">
        <v>0</v>
      </c>
      <c r="Z219" s="8">
        <v>0</v>
      </c>
      <c r="AA219" s="8">
        <v>0</v>
      </c>
      <c r="AC219" s="18">
        <f>SUM(Tabell13[[#This Row],[Färdiga ST '[År 2025:']]:[Färdiga ST '[År 2032 (el. senare):']]])</f>
        <v>14</v>
      </c>
      <c r="AD219" s="8">
        <f>Tabell13[[#This Row],[Färdiga ST '[År 2025:']]]-(Tabell13[[#This Row],[&gt;68]]+Tabell13[[#This Row],[Förväntade kommande pensionsavgångar '[År 2025:']]])</f>
        <v>1</v>
      </c>
      <c r="AE219" s="8">
        <f>Tabell13[[#This Row],[Färdiga ST '[År 2026:']]]-Tabell13[[#This Row],[Förväntade kommande pensionsavgångar '[År 2026:']]]</f>
        <v>1</v>
      </c>
      <c r="AF219" s="8">
        <f>Tabell13[[#This Row],[Färdiga ST '[År 2027:']]]-Tabell13[[#This Row],[Förväntade kommande pensionsavgångar '[År 2027:']]]</f>
        <v>4</v>
      </c>
      <c r="AG219" s="8">
        <f>Tabell13[[#This Row],[Färdiga ST '[År 2028:']]]-Tabell13[[#This Row],[Förväntade kommande pensionsavgångar '[År 2028:']]]</f>
        <v>-2</v>
      </c>
      <c r="AH219" s="8">
        <f>Tabell13[[#This Row],[Färdiga ST '[År 2029:']]]-Tabell13[[#This Row],[Förväntade kommande pensionsavgångar '[År 2029:']]]</f>
        <v>2</v>
      </c>
      <c r="AI219" s="8">
        <f>Tabell13[[#This Row],[Färdiga ST '[År 2030:']]]-Tabell13[[#This Row],[Förväntade kommande pensionsavgångar '[År 2030:']]]</f>
        <v>0</v>
      </c>
      <c r="AJ219" s="8">
        <f>Tabell13[[#This Row],[Färdiga ST '[År 2031:']]]-Tabell13[[#This Row],[Förväntade kommande pensionsavgångar '[År 2031:']]]</f>
        <v>-3</v>
      </c>
      <c r="AK219" s="8">
        <f>Tabell13[[#This Row],[Färdiga ST '[År 2032 (el. senare):']]]-Tabell13[[#This Row],[Förväntade kommande pensionsavgångar '[År 2032:']]]</f>
        <v>0</v>
      </c>
      <c r="AL219" s="8">
        <f>SUM(Tabell13[[#This Row],[Netto färdiga ST minus pensioner 2025]:[Netto färdiga ST minus pensioner 2028]])</f>
        <v>4</v>
      </c>
      <c r="AM219" s="8">
        <f>SUM(Tabell13[[#This Row],[Netto färdiga ST minus pensioner 2025]:[Netto färdiga ST minus pensioner 2032]])</f>
        <v>3</v>
      </c>
    </row>
    <row r="220" spans="1:39" s="8" customFormat="1" x14ac:dyDescent="0.25">
      <c r="A220" s="8" t="s">
        <v>84</v>
      </c>
      <c r="B220" s="8" t="s">
        <v>76</v>
      </c>
      <c r="C220" s="8" t="s">
        <v>207</v>
      </c>
      <c r="D220" s="8" t="s">
        <v>31</v>
      </c>
      <c r="E220" s="17">
        <v>71</v>
      </c>
      <c r="F220" s="8">
        <v>55</v>
      </c>
      <c r="G220" s="8">
        <v>1</v>
      </c>
      <c r="H220" s="8">
        <v>2</v>
      </c>
      <c r="I220" s="8">
        <v>2</v>
      </c>
      <c r="J220" s="8">
        <v>2</v>
      </c>
      <c r="K220" s="8">
        <v>2</v>
      </c>
      <c r="L220" s="8">
        <v>2</v>
      </c>
      <c r="M220" s="8">
        <v>3</v>
      </c>
      <c r="N220" s="8">
        <v>3</v>
      </c>
      <c r="O220" s="8">
        <v>3</v>
      </c>
      <c r="P220" s="8">
        <v>3</v>
      </c>
      <c r="Q220" s="8">
        <v>5</v>
      </c>
      <c r="R220" s="8">
        <v>5</v>
      </c>
      <c r="S220" s="8">
        <v>17</v>
      </c>
      <c r="T220" s="8">
        <v>2</v>
      </c>
      <c r="U220" s="8">
        <v>3</v>
      </c>
      <c r="V220" s="8">
        <v>2</v>
      </c>
      <c r="W220" s="8">
        <v>2</v>
      </c>
      <c r="X220" s="8">
        <v>2</v>
      </c>
      <c r="Y220" s="8">
        <v>2</v>
      </c>
      <c r="Z220" s="8">
        <v>2</v>
      </c>
      <c r="AA220" s="8">
        <v>2</v>
      </c>
      <c r="AC220" s="18">
        <f>SUM(Tabell13[[#This Row],[Färdiga ST '[År 2025:']]:[Färdiga ST '[År 2032 (el. senare):']]])</f>
        <v>17</v>
      </c>
      <c r="AD220" s="8">
        <f>Tabell13[[#This Row],[Färdiga ST '[År 2025:']]]-(Tabell13[[#This Row],[&gt;68]]+Tabell13[[#This Row],[Förväntade kommande pensionsavgångar '[År 2025:']]])</f>
        <v>-1</v>
      </c>
      <c r="AE220" s="8">
        <f>Tabell13[[#This Row],[Färdiga ST '[År 2026:']]]-Tabell13[[#This Row],[Förväntade kommande pensionsavgångar '[År 2026:']]]</f>
        <v>1</v>
      </c>
      <c r="AF220" s="8">
        <f>Tabell13[[#This Row],[Färdiga ST '[År 2027:']]]-Tabell13[[#This Row],[Förväntade kommande pensionsavgångar '[År 2027:']]]</f>
        <v>0</v>
      </c>
      <c r="AG220" s="8">
        <f>Tabell13[[#This Row],[Färdiga ST '[År 2028:']]]-Tabell13[[#This Row],[Förväntade kommande pensionsavgångar '[År 2028:']]]</f>
        <v>0</v>
      </c>
      <c r="AH220" s="8">
        <f>Tabell13[[#This Row],[Färdiga ST '[År 2029:']]]-Tabell13[[#This Row],[Förväntade kommande pensionsavgångar '[År 2029:']]]</f>
        <v>0</v>
      </c>
      <c r="AI220" s="8">
        <f>Tabell13[[#This Row],[Färdiga ST '[År 2030:']]]-Tabell13[[#This Row],[Förväntade kommande pensionsavgångar '[År 2030:']]]</f>
        <v>-1</v>
      </c>
      <c r="AJ220" s="8">
        <f>Tabell13[[#This Row],[Färdiga ST '[År 2031:']]]-Tabell13[[#This Row],[Förväntade kommande pensionsavgångar '[År 2031:']]]</f>
        <v>-1</v>
      </c>
      <c r="AK220" s="8">
        <f>Tabell13[[#This Row],[Färdiga ST '[År 2032 (el. senare):']]]-Tabell13[[#This Row],[Förväntade kommande pensionsavgångar '[År 2032:']]]</f>
        <v>-1</v>
      </c>
      <c r="AL220" s="8">
        <f>SUM(Tabell13[[#This Row],[Netto färdiga ST minus pensioner 2025]:[Netto färdiga ST minus pensioner 2028]])</f>
        <v>0</v>
      </c>
      <c r="AM220" s="8">
        <f>SUM(Tabell13[[#This Row],[Netto färdiga ST minus pensioner 2025]:[Netto färdiga ST minus pensioner 2032]])</f>
        <v>-3</v>
      </c>
    </row>
    <row r="221" spans="1:39" s="8" customFormat="1" x14ac:dyDescent="0.25">
      <c r="A221" s="8" t="s">
        <v>86</v>
      </c>
      <c r="B221" s="8" t="s">
        <v>76</v>
      </c>
      <c r="C221" s="8" t="s">
        <v>208</v>
      </c>
      <c r="D221" s="8" t="s">
        <v>22</v>
      </c>
      <c r="E221" s="17">
        <v>26</v>
      </c>
      <c r="F221" s="8">
        <v>19.2</v>
      </c>
      <c r="G221" s="8">
        <v>1</v>
      </c>
      <c r="H221" s="8">
        <v>0</v>
      </c>
      <c r="I221" s="8">
        <v>0</v>
      </c>
      <c r="J221" s="8">
        <v>1</v>
      </c>
      <c r="K221" s="8">
        <v>1</v>
      </c>
      <c r="L221" s="8">
        <v>2</v>
      </c>
      <c r="M221" s="8">
        <v>2</v>
      </c>
      <c r="N221" s="8">
        <v>0</v>
      </c>
      <c r="O221" s="8">
        <v>0</v>
      </c>
      <c r="P221" s="8">
        <v>4</v>
      </c>
      <c r="Q221" s="8">
        <v>0</v>
      </c>
      <c r="R221" s="8">
        <v>0</v>
      </c>
      <c r="S221" s="8">
        <v>7</v>
      </c>
      <c r="T221" s="8">
        <v>0</v>
      </c>
      <c r="U221" s="8">
        <v>0</v>
      </c>
      <c r="V221" s="8">
        <v>2</v>
      </c>
      <c r="W221" s="8">
        <v>2</v>
      </c>
      <c r="X221" s="8">
        <v>2</v>
      </c>
      <c r="Y221" s="8">
        <v>1</v>
      </c>
      <c r="Z221" s="8">
        <v>0</v>
      </c>
      <c r="AA221" s="8">
        <v>0</v>
      </c>
      <c r="AC221" s="18">
        <f>SUM(Tabell13[[#This Row],[Färdiga ST '[År 2025:']]:[Färdiga ST '[År 2032 (el. senare):']]])</f>
        <v>7</v>
      </c>
      <c r="AD221" s="8">
        <f>Tabell13[[#This Row],[Färdiga ST '[År 2025:']]]-(Tabell13[[#This Row],[&gt;68]]+Tabell13[[#This Row],[Förväntade kommande pensionsavgångar '[År 2025:']]])</f>
        <v>-1</v>
      </c>
      <c r="AE221" s="8">
        <f>Tabell13[[#This Row],[Färdiga ST '[År 2026:']]]-Tabell13[[#This Row],[Förväntade kommande pensionsavgångar '[År 2026:']]]</f>
        <v>0</v>
      </c>
      <c r="AF221" s="8">
        <f>Tabell13[[#This Row],[Färdiga ST '[År 2027:']]]-Tabell13[[#This Row],[Förväntade kommande pensionsavgångar '[År 2027:']]]</f>
        <v>1</v>
      </c>
      <c r="AG221" s="8">
        <f>Tabell13[[#This Row],[Färdiga ST '[År 2028:']]]-Tabell13[[#This Row],[Förväntade kommande pensionsavgångar '[År 2028:']]]</f>
        <v>1</v>
      </c>
      <c r="AH221" s="8">
        <f>Tabell13[[#This Row],[Färdiga ST '[År 2029:']]]-Tabell13[[#This Row],[Förväntade kommande pensionsavgångar '[År 2029:']]]</f>
        <v>0</v>
      </c>
      <c r="AI221" s="8">
        <f>Tabell13[[#This Row],[Färdiga ST '[År 2030:']]]-Tabell13[[#This Row],[Förväntade kommande pensionsavgångar '[År 2030:']]]</f>
        <v>-1</v>
      </c>
      <c r="AJ221" s="8">
        <f>Tabell13[[#This Row],[Färdiga ST '[År 2031:']]]-Tabell13[[#This Row],[Förväntade kommande pensionsavgångar '[År 2031:']]]</f>
        <v>0</v>
      </c>
      <c r="AK221" s="8">
        <f>Tabell13[[#This Row],[Färdiga ST '[År 2032 (el. senare):']]]-Tabell13[[#This Row],[Förväntade kommande pensionsavgångar '[År 2032:']]]</f>
        <v>0</v>
      </c>
      <c r="AL221" s="8">
        <f>SUM(Tabell13[[#This Row],[Netto färdiga ST minus pensioner 2025]:[Netto färdiga ST minus pensioner 2028]])</f>
        <v>1</v>
      </c>
      <c r="AM221" s="8">
        <f>SUM(Tabell13[[#This Row],[Netto färdiga ST minus pensioner 2025]:[Netto färdiga ST minus pensioner 2032]])</f>
        <v>0</v>
      </c>
    </row>
    <row r="222" spans="1:39" s="8" customFormat="1" x14ac:dyDescent="0.25">
      <c r="A222" s="8" t="s">
        <v>86</v>
      </c>
      <c r="B222" s="8" t="s">
        <v>76</v>
      </c>
      <c r="C222" s="8" t="s">
        <v>209</v>
      </c>
      <c r="D222" s="8" t="s">
        <v>3</v>
      </c>
      <c r="E222" s="17">
        <v>25</v>
      </c>
      <c r="F222" s="8">
        <v>16</v>
      </c>
      <c r="G222" s="8">
        <v>1</v>
      </c>
      <c r="H222" s="8">
        <v>0</v>
      </c>
      <c r="I222" s="8">
        <v>0</v>
      </c>
      <c r="J222" s="8">
        <v>0</v>
      </c>
      <c r="K222" s="8">
        <v>0</v>
      </c>
      <c r="L222" s="8">
        <v>0</v>
      </c>
      <c r="M222" s="8">
        <v>0</v>
      </c>
      <c r="N222" s="8">
        <v>0</v>
      </c>
      <c r="O222" s="8">
        <v>0</v>
      </c>
      <c r="P222" s="8">
        <v>3</v>
      </c>
      <c r="Q222" s="8">
        <v>14</v>
      </c>
      <c r="R222" s="8">
        <v>14</v>
      </c>
      <c r="S222" s="8">
        <v>33</v>
      </c>
      <c r="T222" s="8">
        <v>11</v>
      </c>
      <c r="U222" s="8">
        <v>7</v>
      </c>
      <c r="V222" s="8">
        <v>5</v>
      </c>
      <c r="W222" s="8">
        <v>5</v>
      </c>
      <c r="X222" s="8">
        <v>5</v>
      </c>
      <c r="Y222" s="8">
        <v>0</v>
      </c>
      <c r="Z222" s="8">
        <v>0</v>
      </c>
      <c r="AA222" s="8">
        <v>0</v>
      </c>
      <c r="AC222" s="18">
        <f>SUM(Tabell13[[#This Row],[Färdiga ST '[År 2025:']]:[Färdiga ST '[År 2032 (el. senare):']]])</f>
        <v>33</v>
      </c>
      <c r="AD222" s="8">
        <f>Tabell13[[#This Row],[Färdiga ST '[År 2025:']]]-(Tabell13[[#This Row],[&gt;68]]+Tabell13[[#This Row],[Förväntade kommande pensionsavgångar '[År 2025:']]])</f>
        <v>10</v>
      </c>
      <c r="AE222" s="8">
        <f>Tabell13[[#This Row],[Färdiga ST '[År 2026:']]]-Tabell13[[#This Row],[Förväntade kommande pensionsavgångar '[År 2026:']]]</f>
        <v>7</v>
      </c>
      <c r="AF222" s="8">
        <f>Tabell13[[#This Row],[Färdiga ST '[År 2027:']]]-Tabell13[[#This Row],[Förväntade kommande pensionsavgångar '[År 2027:']]]</f>
        <v>5</v>
      </c>
      <c r="AG222" s="8">
        <f>Tabell13[[#This Row],[Färdiga ST '[År 2028:']]]-Tabell13[[#This Row],[Förväntade kommande pensionsavgångar '[År 2028:']]]</f>
        <v>5</v>
      </c>
      <c r="AH222" s="8">
        <f>Tabell13[[#This Row],[Färdiga ST '[År 2029:']]]-Tabell13[[#This Row],[Förväntade kommande pensionsavgångar '[År 2029:']]]</f>
        <v>5</v>
      </c>
      <c r="AI222" s="8">
        <f>Tabell13[[#This Row],[Färdiga ST '[År 2030:']]]-Tabell13[[#This Row],[Förväntade kommande pensionsavgångar '[År 2030:']]]</f>
        <v>0</v>
      </c>
      <c r="AJ222" s="8">
        <f>Tabell13[[#This Row],[Färdiga ST '[År 2031:']]]-Tabell13[[#This Row],[Förväntade kommande pensionsavgångar '[År 2031:']]]</f>
        <v>0</v>
      </c>
      <c r="AK222" s="8">
        <f>Tabell13[[#This Row],[Färdiga ST '[År 2032 (el. senare):']]]-Tabell13[[#This Row],[Förväntade kommande pensionsavgångar '[År 2032:']]]</f>
        <v>0</v>
      </c>
      <c r="AL222" s="8">
        <f>SUM(Tabell13[[#This Row],[Netto färdiga ST minus pensioner 2025]:[Netto färdiga ST minus pensioner 2028]])</f>
        <v>27</v>
      </c>
      <c r="AM222" s="8">
        <f>SUM(Tabell13[[#This Row],[Netto färdiga ST minus pensioner 2025]:[Netto färdiga ST minus pensioner 2032]])</f>
        <v>32</v>
      </c>
    </row>
    <row r="223" spans="1:39" s="8" customFormat="1" x14ac:dyDescent="0.25">
      <c r="A223" s="8" t="s">
        <v>86</v>
      </c>
      <c r="B223" s="8" t="s">
        <v>76</v>
      </c>
      <c r="C223" s="8" t="s">
        <v>210</v>
      </c>
      <c r="D223" s="8" t="s">
        <v>24</v>
      </c>
      <c r="E223" s="17">
        <v>57</v>
      </c>
      <c r="F223" s="8">
        <v>49.8</v>
      </c>
      <c r="G223" s="8">
        <v>1</v>
      </c>
      <c r="H223" s="8">
        <v>2</v>
      </c>
      <c r="I223" s="8">
        <v>3</v>
      </c>
      <c r="J223" s="8">
        <v>2</v>
      </c>
      <c r="K223" s="8">
        <v>1</v>
      </c>
      <c r="L223" s="8">
        <v>1</v>
      </c>
      <c r="M223" s="8">
        <v>2</v>
      </c>
      <c r="N223" s="8">
        <v>0</v>
      </c>
      <c r="O223" s="8">
        <v>0</v>
      </c>
      <c r="P223" s="8">
        <v>0</v>
      </c>
      <c r="Q223" s="8">
        <v>2</v>
      </c>
      <c r="R223" s="8">
        <v>2</v>
      </c>
      <c r="S223" s="8">
        <v>6</v>
      </c>
      <c r="T223" s="8">
        <v>0</v>
      </c>
      <c r="U223" s="8">
        <v>1</v>
      </c>
      <c r="V223" s="8">
        <v>1</v>
      </c>
      <c r="W223" s="8">
        <v>1</v>
      </c>
      <c r="X223" s="8">
        <v>0</v>
      </c>
      <c r="Y223" s="8">
        <v>1</v>
      </c>
      <c r="Z223" s="8">
        <v>1</v>
      </c>
      <c r="AA223" s="8">
        <v>1</v>
      </c>
      <c r="AC223" s="18">
        <f>SUM(Tabell13[[#This Row],[Färdiga ST '[År 2025:']]:[Färdiga ST '[År 2032 (el. senare):']]])</f>
        <v>6</v>
      </c>
      <c r="AD223" s="8">
        <f>Tabell13[[#This Row],[Färdiga ST '[År 2025:']]]-(Tabell13[[#This Row],[&gt;68]]+Tabell13[[#This Row],[Förväntade kommande pensionsavgångar '[År 2025:']]])</f>
        <v>-3</v>
      </c>
      <c r="AE223" s="8">
        <f>Tabell13[[#This Row],[Färdiga ST '[År 2026:']]]-Tabell13[[#This Row],[Förväntade kommande pensionsavgångar '[År 2026:']]]</f>
        <v>-2</v>
      </c>
      <c r="AF223" s="8">
        <f>Tabell13[[#This Row],[Färdiga ST '[År 2027:']]]-Tabell13[[#This Row],[Förväntade kommande pensionsavgångar '[År 2027:']]]</f>
        <v>-1</v>
      </c>
      <c r="AG223" s="8">
        <f>Tabell13[[#This Row],[Färdiga ST '[År 2028:']]]-Tabell13[[#This Row],[Förväntade kommande pensionsavgångar '[År 2028:']]]</f>
        <v>0</v>
      </c>
      <c r="AH223" s="8">
        <f>Tabell13[[#This Row],[Färdiga ST '[År 2029:']]]-Tabell13[[#This Row],[Förväntade kommande pensionsavgångar '[År 2029:']]]</f>
        <v>-1</v>
      </c>
      <c r="AI223" s="8">
        <f>Tabell13[[#This Row],[Färdiga ST '[År 2030:']]]-Tabell13[[#This Row],[Förväntade kommande pensionsavgångar '[År 2030:']]]</f>
        <v>-1</v>
      </c>
      <c r="AJ223" s="8">
        <f>Tabell13[[#This Row],[Färdiga ST '[År 2031:']]]-Tabell13[[#This Row],[Förväntade kommande pensionsavgångar '[År 2031:']]]</f>
        <v>1</v>
      </c>
      <c r="AK223" s="8">
        <f>Tabell13[[#This Row],[Färdiga ST '[År 2032 (el. senare):']]]-Tabell13[[#This Row],[Förväntade kommande pensionsavgångar '[År 2032:']]]</f>
        <v>1</v>
      </c>
      <c r="AL223" s="8">
        <f>SUM(Tabell13[[#This Row],[Netto färdiga ST minus pensioner 2025]:[Netto färdiga ST minus pensioner 2028]])</f>
        <v>-6</v>
      </c>
      <c r="AM223" s="8">
        <f>SUM(Tabell13[[#This Row],[Netto färdiga ST minus pensioner 2025]:[Netto färdiga ST minus pensioner 2032]])</f>
        <v>-6</v>
      </c>
    </row>
    <row r="224" spans="1:39" s="8" customFormat="1" x14ac:dyDescent="0.25">
      <c r="A224" s="8" t="s">
        <v>86</v>
      </c>
      <c r="B224" s="8" t="s">
        <v>76</v>
      </c>
      <c r="C224" s="8" t="s">
        <v>211</v>
      </c>
      <c r="D224" s="8" t="s">
        <v>18</v>
      </c>
      <c r="E224" s="17">
        <v>19</v>
      </c>
      <c r="F224" s="8">
        <v>15.4</v>
      </c>
      <c r="G224" s="8">
        <v>1</v>
      </c>
      <c r="H224" s="8">
        <v>2</v>
      </c>
      <c r="I224" s="8">
        <v>0</v>
      </c>
      <c r="J224" s="8">
        <v>0</v>
      </c>
      <c r="K224" s="8">
        <v>1</v>
      </c>
      <c r="L224" s="8">
        <v>0</v>
      </c>
      <c r="M224" s="8">
        <v>0</v>
      </c>
      <c r="N224" s="8">
        <v>1</v>
      </c>
      <c r="O224" s="8">
        <v>1</v>
      </c>
      <c r="P224" s="8">
        <v>2</v>
      </c>
      <c r="Q224" s="8">
        <v>2</v>
      </c>
      <c r="R224" s="8">
        <v>2</v>
      </c>
      <c r="S224" s="8">
        <v>4</v>
      </c>
      <c r="T224" s="8">
        <v>0</v>
      </c>
      <c r="U224" s="8">
        <v>2</v>
      </c>
      <c r="V224" s="8">
        <v>1</v>
      </c>
      <c r="W224" s="8">
        <v>0</v>
      </c>
      <c r="X224" s="8">
        <v>1</v>
      </c>
      <c r="Y224" s="8">
        <v>0</v>
      </c>
      <c r="Z224" s="8">
        <v>0</v>
      </c>
      <c r="AA224" s="8">
        <v>0</v>
      </c>
      <c r="AC224" s="18">
        <f>SUM(Tabell13[[#This Row],[Färdiga ST '[År 2025:']]:[Färdiga ST '[År 2032 (el. senare):']]])</f>
        <v>4</v>
      </c>
      <c r="AD224" s="8">
        <f>Tabell13[[#This Row],[Färdiga ST '[År 2025:']]]-(Tabell13[[#This Row],[&gt;68]]+Tabell13[[#This Row],[Förväntade kommande pensionsavgångar '[År 2025:']]])</f>
        <v>-3</v>
      </c>
      <c r="AE224" s="8">
        <f>Tabell13[[#This Row],[Färdiga ST '[År 2026:']]]-Tabell13[[#This Row],[Förväntade kommande pensionsavgångar '[År 2026:']]]</f>
        <v>2</v>
      </c>
      <c r="AF224" s="8">
        <f>Tabell13[[#This Row],[Färdiga ST '[År 2027:']]]-Tabell13[[#This Row],[Förväntade kommande pensionsavgångar '[År 2027:']]]</f>
        <v>1</v>
      </c>
      <c r="AG224" s="8">
        <f>Tabell13[[#This Row],[Färdiga ST '[År 2028:']]]-Tabell13[[#This Row],[Förväntade kommande pensionsavgångar '[År 2028:']]]</f>
        <v>-1</v>
      </c>
      <c r="AH224" s="8">
        <f>Tabell13[[#This Row],[Färdiga ST '[År 2029:']]]-Tabell13[[#This Row],[Förväntade kommande pensionsavgångar '[År 2029:']]]</f>
        <v>1</v>
      </c>
      <c r="AI224" s="8">
        <f>Tabell13[[#This Row],[Färdiga ST '[År 2030:']]]-Tabell13[[#This Row],[Förväntade kommande pensionsavgångar '[År 2030:']]]</f>
        <v>0</v>
      </c>
      <c r="AJ224" s="8">
        <f>Tabell13[[#This Row],[Färdiga ST '[År 2031:']]]-Tabell13[[#This Row],[Förväntade kommande pensionsavgångar '[År 2031:']]]</f>
        <v>-1</v>
      </c>
      <c r="AK224" s="8">
        <f>Tabell13[[#This Row],[Färdiga ST '[År 2032 (el. senare):']]]-Tabell13[[#This Row],[Förväntade kommande pensionsavgångar '[År 2032:']]]</f>
        <v>-1</v>
      </c>
      <c r="AL224" s="8">
        <f>SUM(Tabell13[[#This Row],[Netto färdiga ST minus pensioner 2025]:[Netto färdiga ST minus pensioner 2028]])</f>
        <v>-1</v>
      </c>
      <c r="AM224" s="8">
        <f>SUM(Tabell13[[#This Row],[Netto färdiga ST minus pensioner 2025]:[Netto färdiga ST minus pensioner 2032]])</f>
        <v>-2</v>
      </c>
    </row>
    <row r="225" spans="1:39" s="8" customFormat="1" x14ac:dyDescent="0.25">
      <c r="A225" s="8" t="s">
        <v>86</v>
      </c>
      <c r="B225" s="8" t="s">
        <v>76</v>
      </c>
      <c r="C225" s="8" t="s">
        <v>192</v>
      </c>
      <c r="D225" s="8" t="s">
        <v>33</v>
      </c>
      <c r="E225" s="17">
        <v>18</v>
      </c>
      <c r="F225" s="8">
        <v>14</v>
      </c>
      <c r="G225" s="8">
        <v>1</v>
      </c>
      <c r="H225" s="8">
        <v>0</v>
      </c>
      <c r="I225" s="8">
        <v>1</v>
      </c>
      <c r="J225" s="8">
        <v>0</v>
      </c>
      <c r="K225" s="8">
        <v>2</v>
      </c>
      <c r="L225" s="8">
        <v>1</v>
      </c>
      <c r="M225" s="8">
        <v>0</v>
      </c>
      <c r="N225" s="8">
        <v>0</v>
      </c>
      <c r="O225" s="8">
        <v>0</v>
      </c>
      <c r="P225" s="8">
        <v>4</v>
      </c>
      <c r="Q225" s="8">
        <v>8</v>
      </c>
      <c r="R225" s="8">
        <v>8</v>
      </c>
      <c r="S225" s="8">
        <v>10</v>
      </c>
      <c r="T225" s="8">
        <v>1</v>
      </c>
      <c r="U225" s="8">
        <v>1</v>
      </c>
      <c r="V225" s="8">
        <v>3</v>
      </c>
      <c r="W225" s="8">
        <v>1</v>
      </c>
      <c r="X225" s="8">
        <v>2</v>
      </c>
      <c r="Y225" s="8">
        <v>1</v>
      </c>
      <c r="Z225" s="8">
        <v>0</v>
      </c>
      <c r="AA225" s="8">
        <v>1</v>
      </c>
      <c r="AC225" s="18">
        <f>SUM(Tabell13[[#This Row],[Färdiga ST '[År 2025:']]:[Färdiga ST '[År 2032 (el. senare):']]])</f>
        <v>10</v>
      </c>
      <c r="AD225" s="8">
        <f>Tabell13[[#This Row],[Färdiga ST '[År 2025:']]]-(Tabell13[[#This Row],[&gt;68]]+Tabell13[[#This Row],[Förväntade kommande pensionsavgångar '[År 2025:']]])</f>
        <v>0</v>
      </c>
      <c r="AE225" s="8">
        <f>Tabell13[[#This Row],[Färdiga ST '[År 2026:']]]-Tabell13[[#This Row],[Förväntade kommande pensionsavgångar '[År 2026:']]]</f>
        <v>0</v>
      </c>
      <c r="AF225" s="8">
        <f>Tabell13[[#This Row],[Färdiga ST '[År 2027:']]]-Tabell13[[#This Row],[Förväntade kommande pensionsavgångar '[År 2027:']]]</f>
        <v>3</v>
      </c>
      <c r="AG225" s="8">
        <f>Tabell13[[#This Row],[Färdiga ST '[År 2028:']]]-Tabell13[[#This Row],[Förväntade kommande pensionsavgångar '[År 2028:']]]</f>
        <v>-1</v>
      </c>
      <c r="AH225" s="8">
        <f>Tabell13[[#This Row],[Färdiga ST '[År 2029:']]]-Tabell13[[#This Row],[Förväntade kommande pensionsavgångar '[År 2029:']]]</f>
        <v>1</v>
      </c>
      <c r="AI225" s="8">
        <f>Tabell13[[#This Row],[Färdiga ST '[År 2030:']]]-Tabell13[[#This Row],[Förväntade kommande pensionsavgångar '[År 2030:']]]</f>
        <v>1</v>
      </c>
      <c r="AJ225" s="8">
        <f>Tabell13[[#This Row],[Färdiga ST '[År 2031:']]]-Tabell13[[#This Row],[Förväntade kommande pensionsavgångar '[År 2031:']]]</f>
        <v>0</v>
      </c>
      <c r="AK225" s="8">
        <f>Tabell13[[#This Row],[Färdiga ST '[År 2032 (el. senare):']]]-Tabell13[[#This Row],[Förväntade kommande pensionsavgångar '[År 2032:']]]</f>
        <v>1</v>
      </c>
      <c r="AL225" s="8">
        <f>SUM(Tabell13[[#This Row],[Netto färdiga ST minus pensioner 2025]:[Netto färdiga ST minus pensioner 2028]])</f>
        <v>2</v>
      </c>
      <c r="AM225" s="8">
        <f>SUM(Tabell13[[#This Row],[Netto färdiga ST minus pensioner 2025]:[Netto färdiga ST minus pensioner 2032]])</f>
        <v>5</v>
      </c>
    </row>
    <row r="226" spans="1:39" s="8" customFormat="1" x14ac:dyDescent="0.25">
      <c r="A226" s="8" t="s">
        <v>86</v>
      </c>
      <c r="B226" s="8" t="s">
        <v>76</v>
      </c>
      <c r="C226" s="8" t="s">
        <v>42</v>
      </c>
      <c r="D226" s="8" t="s">
        <v>42</v>
      </c>
      <c r="E226" s="17">
        <v>78</v>
      </c>
      <c r="F226" s="8">
        <v>58</v>
      </c>
      <c r="G226" s="8">
        <v>1</v>
      </c>
      <c r="H226" s="8">
        <v>3</v>
      </c>
      <c r="I226" s="8">
        <v>0</v>
      </c>
      <c r="J226" s="8">
        <v>2</v>
      </c>
      <c r="K226" s="8">
        <v>3</v>
      </c>
      <c r="L226" s="8">
        <v>1</v>
      </c>
      <c r="M226" s="8">
        <v>4</v>
      </c>
      <c r="N226" s="8">
        <v>3</v>
      </c>
      <c r="O226" s="8">
        <v>1</v>
      </c>
      <c r="P226" s="8">
        <v>5</v>
      </c>
      <c r="Q226" s="8">
        <v>12</v>
      </c>
      <c r="R226" s="8">
        <v>8</v>
      </c>
      <c r="S226" s="8">
        <v>30</v>
      </c>
      <c r="T226" s="8">
        <v>2</v>
      </c>
      <c r="U226" s="8">
        <v>6</v>
      </c>
      <c r="V226" s="8">
        <v>6</v>
      </c>
      <c r="W226" s="8">
        <v>9</v>
      </c>
      <c r="X226" s="8">
        <v>3</v>
      </c>
      <c r="Y226" s="8">
        <v>2</v>
      </c>
      <c r="Z226" s="8">
        <v>2</v>
      </c>
      <c r="AA226" s="8">
        <v>0</v>
      </c>
      <c r="AC226" s="18">
        <f>SUM(Tabell13[[#This Row],[Färdiga ST '[År 2025:']]:[Färdiga ST '[År 2032 (el. senare):']]])</f>
        <v>30</v>
      </c>
      <c r="AD226" s="8">
        <f>Tabell13[[#This Row],[Färdiga ST '[År 2025:']]]-(Tabell13[[#This Row],[&gt;68]]+Tabell13[[#This Row],[Förväntade kommande pensionsavgångar '[År 2025:']]])</f>
        <v>-2</v>
      </c>
      <c r="AE226" s="8">
        <f>Tabell13[[#This Row],[Färdiga ST '[År 2026:']]]-Tabell13[[#This Row],[Förväntade kommande pensionsavgångar '[År 2026:']]]</f>
        <v>6</v>
      </c>
      <c r="AF226" s="8">
        <f>Tabell13[[#This Row],[Färdiga ST '[År 2027:']]]-Tabell13[[#This Row],[Förväntade kommande pensionsavgångar '[År 2027:']]]</f>
        <v>4</v>
      </c>
      <c r="AG226" s="8">
        <f>Tabell13[[#This Row],[Färdiga ST '[År 2028:']]]-Tabell13[[#This Row],[Förväntade kommande pensionsavgångar '[År 2028:']]]</f>
        <v>6</v>
      </c>
      <c r="AH226" s="8">
        <f>Tabell13[[#This Row],[Färdiga ST '[År 2029:']]]-Tabell13[[#This Row],[Förväntade kommande pensionsavgångar '[År 2029:']]]</f>
        <v>2</v>
      </c>
      <c r="AI226" s="8">
        <f>Tabell13[[#This Row],[Färdiga ST '[År 2030:']]]-Tabell13[[#This Row],[Förväntade kommande pensionsavgångar '[År 2030:']]]</f>
        <v>-2</v>
      </c>
      <c r="AJ226" s="8">
        <f>Tabell13[[#This Row],[Färdiga ST '[År 2031:']]]-Tabell13[[#This Row],[Förväntade kommande pensionsavgångar '[År 2031:']]]</f>
        <v>-1</v>
      </c>
      <c r="AK226" s="8">
        <f>Tabell13[[#This Row],[Färdiga ST '[År 2032 (el. senare):']]]-Tabell13[[#This Row],[Förväntade kommande pensionsavgångar '[År 2032:']]]</f>
        <v>-1</v>
      </c>
      <c r="AL226" s="8">
        <f>SUM(Tabell13[[#This Row],[Netto färdiga ST minus pensioner 2025]:[Netto färdiga ST minus pensioner 2028]])</f>
        <v>14</v>
      </c>
      <c r="AM226" s="8">
        <f>SUM(Tabell13[[#This Row],[Netto färdiga ST minus pensioner 2025]:[Netto färdiga ST minus pensioner 2032]])</f>
        <v>12</v>
      </c>
    </row>
    <row r="227" spans="1:39" s="8" customFormat="1" x14ac:dyDescent="0.25">
      <c r="A227" s="8" t="s">
        <v>86</v>
      </c>
      <c r="B227" s="8" t="s">
        <v>76</v>
      </c>
      <c r="C227" s="8" t="s">
        <v>212</v>
      </c>
      <c r="D227" s="8" t="s">
        <v>54</v>
      </c>
      <c r="E227" s="17">
        <v>30</v>
      </c>
      <c r="F227" s="8">
        <v>23.5</v>
      </c>
      <c r="G227" s="8">
        <v>1</v>
      </c>
      <c r="H227" s="8">
        <v>3</v>
      </c>
      <c r="I227" s="8">
        <v>0</v>
      </c>
      <c r="J227" s="8">
        <v>0</v>
      </c>
      <c r="K227" s="8">
        <v>0</v>
      </c>
      <c r="L227" s="8">
        <v>0</v>
      </c>
      <c r="M227" s="8">
        <v>0</v>
      </c>
      <c r="N227" s="8">
        <v>1</v>
      </c>
      <c r="O227" s="8">
        <v>1</v>
      </c>
      <c r="P227" s="8">
        <v>2</v>
      </c>
      <c r="Q227" s="8">
        <v>3</v>
      </c>
      <c r="R227" s="8">
        <v>3</v>
      </c>
      <c r="S227" s="8">
        <v>18</v>
      </c>
      <c r="T227" s="8">
        <v>5</v>
      </c>
      <c r="U227" s="8">
        <v>4</v>
      </c>
      <c r="V227" s="8">
        <v>3</v>
      </c>
      <c r="W227" s="8">
        <v>4</v>
      </c>
      <c r="X227" s="8">
        <v>1</v>
      </c>
      <c r="Y227" s="8">
        <v>1</v>
      </c>
      <c r="Z227" s="8">
        <v>0</v>
      </c>
      <c r="AA227" s="8">
        <v>0</v>
      </c>
      <c r="AC227" s="18">
        <f>SUM(Tabell13[[#This Row],[Färdiga ST '[År 2025:']]:[Färdiga ST '[År 2032 (el. senare):']]])</f>
        <v>18</v>
      </c>
      <c r="AD227" s="8">
        <f>Tabell13[[#This Row],[Färdiga ST '[År 2025:']]]-(Tabell13[[#This Row],[&gt;68]]+Tabell13[[#This Row],[Förväntade kommande pensionsavgångar '[År 2025:']]])</f>
        <v>1</v>
      </c>
      <c r="AE227" s="8">
        <f>Tabell13[[#This Row],[Färdiga ST '[År 2026:']]]-Tabell13[[#This Row],[Förväntade kommande pensionsavgångar '[År 2026:']]]</f>
        <v>4</v>
      </c>
      <c r="AF227" s="8">
        <f>Tabell13[[#This Row],[Färdiga ST '[År 2027:']]]-Tabell13[[#This Row],[Förväntade kommande pensionsavgångar '[År 2027:']]]</f>
        <v>3</v>
      </c>
      <c r="AG227" s="8">
        <f>Tabell13[[#This Row],[Färdiga ST '[År 2028:']]]-Tabell13[[#This Row],[Förväntade kommande pensionsavgångar '[År 2028:']]]</f>
        <v>4</v>
      </c>
      <c r="AH227" s="8">
        <f>Tabell13[[#This Row],[Färdiga ST '[År 2029:']]]-Tabell13[[#This Row],[Förväntade kommande pensionsavgångar '[År 2029:']]]</f>
        <v>1</v>
      </c>
      <c r="AI227" s="8">
        <f>Tabell13[[#This Row],[Färdiga ST '[År 2030:']]]-Tabell13[[#This Row],[Förväntade kommande pensionsavgångar '[År 2030:']]]</f>
        <v>1</v>
      </c>
      <c r="AJ227" s="8">
        <f>Tabell13[[#This Row],[Färdiga ST '[År 2031:']]]-Tabell13[[#This Row],[Förväntade kommande pensionsavgångar '[År 2031:']]]</f>
        <v>-1</v>
      </c>
      <c r="AK227" s="8">
        <f>Tabell13[[#This Row],[Färdiga ST '[År 2032 (el. senare):']]]-Tabell13[[#This Row],[Förväntade kommande pensionsavgångar '[År 2032:']]]</f>
        <v>-1</v>
      </c>
      <c r="AL227" s="8">
        <f>SUM(Tabell13[[#This Row],[Netto färdiga ST minus pensioner 2025]:[Netto färdiga ST minus pensioner 2028]])</f>
        <v>12</v>
      </c>
      <c r="AM227" s="8">
        <f>SUM(Tabell13[[#This Row],[Netto färdiga ST minus pensioner 2025]:[Netto färdiga ST minus pensioner 2032]])</f>
        <v>12</v>
      </c>
    </row>
    <row r="228" spans="1:39" s="8" customFormat="1" x14ac:dyDescent="0.25">
      <c r="A228" s="8" t="s">
        <v>86</v>
      </c>
      <c r="B228" s="8" t="s">
        <v>76</v>
      </c>
      <c r="C228" s="8" t="s">
        <v>186</v>
      </c>
      <c r="D228" s="8" t="s">
        <v>9</v>
      </c>
      <c r="E228" s="17">
        <v>14</v>
      </c>
      <c r="F228" s="8">
        <v>13</v>
      </c>
      <c r="G228" s="8">
        <v>1</v>
      </c>
      <c r="H228" s="8">
        <v>0</v>
      </c>
      <c r="I228" s="8">
        <v>1</v>
      </c>
      <c r="J228" s="8">
        <v>0</v>
      </c>
      <c r="K228" s="8">
        <v>0</v>
      </c>
      <c r="L228" s="8">
        <v>0</v>
      </c>
      <c r="M228" s="8">
        <v>0</v>
      </c>
      <c r="N228" s="8">
        <v>0</v>
      </c>
      <c r="O228" s="8">
        <v>0</v>
      </c>
      <c r="P228" s="8">
        <v>0</v>
      </c>
      <c r="Q228" s="8">
        <v>0</v>
      </c>
      <c r="R228" s="8">
        <v>0</v>
      </c>
      <c r="S228" s="8">
        <v>7</v>
      </c>
      <c r="T228" s="8">
        <v>1</v>
      </c>
      <c r="U228" s="8">
        <v>1</v>
      </c>
      <c r="V228" s="8">
        <v>0</v>
      </c>
      <c r="W228" s="8">
        <v>1</v>
      </c>
      <c r="X228" s="8">
        <v>0</v>
      </c>
      <c r="Y228" s="8">
        <v>1</v>
      </c>
      <c r="Z228" s="8">
        <v>1</v>
      </c>
      <c r="AA228" s="8">
        <v>2</v>
      </c>
      <c r="AC228" s="18">
        <f>SUM(Tabell13[[#This Row],[Färdiga ST '[År 2025:']]:[Färdiga ST '[År 2032 (el. senare):']]])</f>
        <v>7</v>
      </c>
      <c r="AD228" s="8">
        <f>Tabell13[[#This Row],[Färdiga ST '[År 2025:']]]-(Tabell13[[#This Row],[&gt;68]]+Tabell13[[#This Row],[Förväntade kommande pensionsavgångar '[År 2025:']]])</f>
        <v>0</v>
      </c>
      <c r="AE228" s="8">
        <f>Tabell13[[#This Row],[Färdiga ST '[År 2026:']]]-Tabell13[[#This Row],[Förväntade kommande pensionsavgångar '[År 2026:']]]</f>
        <v>0</v>
      </c>
      <c r="AF228" s="8">
        <f>Tabell13[[#This Row],[Färdiga ST '[År 2027:']]]-Tabell13[[#This Row],[Förväntade kommande pensionsavgångar '[År 2027:']]]</f>
        <v>0</v>
      </c>
      <c r="AG228" s="8">
        <f>Tabell13[[#This Row],[Färdiga ST '[År 2028:']]]-Tabell13[[#This Row],[Förväntade kommande pensionsavgångar '[År 2028:']]]</f>
        <v>1</v>
      </c>
      <c r="AH228" s="8">
        <f>Tabell13[[#This Row],[Färdiga ST '[År 2029:']]]-Tabell13[[#This Row],[Förväntade kommande pensionsavgångar '[År 2029:']]]</f>
        <v>0</v>
      </c>
      <c r="AI228" s="8">
        <f>Tabell13[[#This Row],[Färdiga ST '[År 2030:']]]-Tabell13[[#This Row],[Förväntade kommande pensionsavgångar '[År 2030:']]]</f>
        <v>1</v>
      </c>
      <c r="AJ228" s="8">
        <f>Tabell13[[#This Row],[Färdiga ST '[År 2031:']]]-Tabell13[[#This Row],[Förväntade kommande pensionsavgångar '[År 2031:']]]</f>
        <v>1</v>
      </c>
      <c r="AK228" s="8">
        <f>Tabell13[[#This Row],[Färdiga ST '[År 2032 (el. senare):']]]-Tabell13[[#This Row],[Förväntade kommande pensionsavgångar '[År 2032:']]]</f>
        <v>2</v>
      </c>
      <c r="AL228" s="8">
        <f>SUM(Tabell13[[#This Row],[Netto färdiga ST minus pensioner 2025]:[Netto färdiga ST minus pensioner 2028]])</f>
        <v>1</v>
      </c>
      <c r="AM228" s="8">
        <f>SUM(Tabell13[[#This Row],[Netto färdiga ST minus pensioner 2025]:[Netto färdiga ST minus pensioner 2032]])</f>
        <v>5</v>
      </c>
    </row>
    <row r="229" spans="1:39" s="8" customFormat="1" x14ac:dyDescent="0.25">
      <c r="A229" s="8" t="s">
        <v>86</v>
      </c>
      <c r="B229" s="8" t="s">
        <v>76</v>
      </c>
      <c r="C229" s="8" t="s">
        <v>213</v>
      </c>
      <c r="D229" s="8" t="s">
        <v>39</v>
      </c>
      <c r="E229" s="17">
        <v>15</v>
      </c>
      <c r="F229" s="8">
        <v>8.6</v>
      </c>
      <c r="G229" s="8">
        <v>1</v>
      </c>
      <c r="H229" s="8">
        <v>0</v>
      </c>
      <c r="I229" s="8">
        <v>1</v>
      </c>
      <c r="J229" s="8">
        <v>1</v>
      </c>
      <c r="K229" s="8">
        <v>1</v>
      </c>
      <c r="L229" s="8">
        <v>0</v>
      </c>
      <c r="M229" s="8">
        <v>1</v>
      </c>
      <c r="N229" s="8">
        <v>0</v>
      </c>
      <c r="O229" s="8">
        <v>0</v>
      </c>
      <c r="P229" s="8">
        <v>0</v>
      </c>
      <c r="Q229" s="8">
        <v>3</v>
      </c>
      <c r="R229" s="8">
        <v>0.3</v>
      </c>
      <c r="S229" s="8">
        <v>9</v>
      </c>
      <c r="T229" s="8">
        <v>1</v>
      </c>
      <c r="U229" s="8">
        <v>0</v>
      </c>
      <c r="V229" s="8">
        <v>2</v>
      </c>
      <c r="W229" s="8">
        <v>2</v>
      </c>
      <c r="X229" s="8">
        <v>2</v>
      </c>
      <c r="Y229" s="8">
        <v>0</v>
      </c>
      <c r="Z229" s="8">
        <v>1</v>
      </c>
      <c r="AA229" s="8">
        <v>1</v>
      </c>
      <c r="AC229" s="18">
        <f>SUM(Tabell13[[#This Row],[Färdiga ST '[År 2025:']]:[Färdiga ST '[År 2032 (el. senare):']]])</f>
        <v>9</v>
      </c>
      <c r="AD229" s="8">
        <f>Tabell13[[#This Row],[Färdiga ST '[År 2025:']]]-(Tabell13[[#This Row],[&gt;68]]+Tabell13[[#This Row],[Förväntade kommande pensionsavgångar '[År 2025:']]])</f>
        <v>0</v>
      </c>
      <c r="AE229" s="8">
        <f>Tabell13[[#This Row],[Färdiga ST '[År 2026:']]]-Tabell13[[#This Row],[Förväntade kommande pensionsavgångar '[År 2026:']]]</f>
        <v>-1</v>
      </c>
      <c r="AF229" s="8">
        <f>Tabell13[[#This Row],[Färdiga ST '[År 2027:']]]-Tabell13[[#This Row],[Förväntade kommande pensionsavgångar '[År 2027:']]]</f>
        <v>1</v>
      </c>
      <c r="AG229" s="8">
        <f>Tabell13[[#This Row],[Färdiga ST '[År 2028:']]]-Tabell13[[#This Row],[Förväntade kommande pensionsavgångar '[År 2028:']]]</f>
        <v>1</v>
      </c>
      <c r="AH229" s="8">
        <f>Tabell13[[#This Row],[Färdiga ST '[År 2029:']]]-Tabell13[[#This Row],[Förväntade kommande pensionsavgångar '[År 2029:']]]</f>
        <v>2</v>
      </c>
      <c r="AI229" s="8">
        <f>Tabell13[[#This Row],[Färdiga ST '[År 2030:']]]-Tabell13[[#This Row],[Förväntade kommande pensionsavgångar '[År 2030:']]]</f>
        <v>-1</v>
      </c>
      <c r="AJ229" s="8">
        <f>Tabell13[[#This Row],[Färdiga ST '[År 2031:']]]-Tabell13[[#This Row],[Förväntade kommande pensionsavgångar '[År 2031:']]]</f>
        <v>1</v>
      </c>
      <c r="AK229" s="8">
        <f>Tabell13[[#This Row],[Färdiga ST '[År 2032 (el. senare):']]]-Tabell13[[#This Row],[Förväntade kommande pensionsavgångar '[År 2032:']]]</f>
        <v>1</v>
      </c>
      <c r="AL229" s="8">
        <f>SUM(Tabell13[[#This Row],[Netto färdiga ST minus pensioner 2025]:[Netto färdiga ST minus pensioner 2028]])</f>
        <v>1</v>
      </c>
      <c r="AM229" s="8">
        <f>SUM(Tabell13[[#This Row],[Netto färdiga ST minus pensioner 2025]:[Netto färdiga ST minus pensioner 2032]])</f>
        <v>4</v>
      </c>
    </row>
    <row r="230" spans="1:39" s="8" customFormat="1" x14ac:dyDescent="0.25">
      <c r="A230" s="8" t="s">
        <v>82</v>
      </c>
      <c r="B230" s="8" t="s">
        <v>76</v>
      </c>
      <c r="C230" s="8" t="s">
        <v>83</v>
      </c>
      <c r="D230" s="8" t="s">
        <v>33</v>
      </c>
      <c r="E230" s="8">
        <v>0</v>
      </c>
      <c r="F230" s="8">
        <v>0</v>
      </c>
      <c r="G230" s="8">
        <v>0</v>
      </c>
      <c r="H230" s="8">
        <v>0</v>
      </c>
      <c r="I230" s="8">
        <v>0</v>
      </c>
      <c r="J230" s="8">
        <v>0</v>
      </c>
      <c r="K230" s="8">
        <v>0</v>
      </c>
      <c r="L230" s="8">
        <v>0</v>
      </c>
      <c r="M230" s="8">
        <v>0</v>
      </c>
      <c r="N230" s="8">
        <v>0</v>
      </c>
      <c r="O230" s="8">
        <v>0</v>
      </c>
      <c r="P230" s="8">
        <v>0</v>
      </c>
      <c r="Q230" s="8">
        <v>3</v>
      </c>
      <c r="R230" s="8">
        <v>3</v>
      </c>
      <c r="S230" s="8">
        <v>1</v>
      </c>
      <c r="T230" s="8">
        <v>0</v>
      </c>
      <c r="U230" s="8">
        <v>0</v>
      </c>
      <c r="V230" s="8">
        <v>0</v>
      </c>
      <c r="W230" s="8">
        <v>0</v>
      </c>
      <c r="X230" s="8">
        <v>0</v>
      </c>
      <c r="Y230" s="8">
        <v>0</v>
      </c>
      <c r="Z230" s="8">
        <v>0</v>
      </c>
      <c r="AA230" s="8">
        <v>0</v>
      </c>
      <c r="AB230" s="8">
        <v>1</v>
      </c>
      <c r="AC230" s="18">
        <f>SUM(Tabell13[[#This Row],[Färdiga ST '[År 2025:']]:[Färdiga ST '[År 2032 (el. senare):']]])</f>
        <v>0</v>
      </c>
      <c r="AD230" s="8">
        <f>Tabell13[[#This Row],[Färdiga ST '[År 2025:']]]-(Tabell13[[#This Row],[&gt;68]]+Tabell13[[#This Row],[Förväntade kommande pensionsavgångar '[År 2025:']]])</f>
        <v>0</v>
      </c>
      <c r="AE230" s="8">
        <f>Tabell13[[#This Row],[Färdiga ST '[År 2026:']]]-Tabell13[[#This Row],[Förväntade kommande pensionsavgångar '[År 2026:']]]</f>
        <v>0</v>
      </c>
      <c r="AF230" s="8">
        <f>Tabell13[[#This Row],[Färdiga ST '[År 2027:']]]-Tabell13[[#This Row],[Förväntade kommande pensionsavgångar '[År 2027:']]]</f>
        <v>0</v>
      </c>
      <c r="AG230" s="8">
        <f>Tabell13[[#This Row],[Färdiga ST '[År 2028:']]]-Tabell13[[#This Row],[Förväntade kommande pensionsavgångar '[År 2028:']]]</f>
        <v>0</v>
      </c>
      <c r="AH230" s="8">
        <f>Tabell13[[#This Row],[Färdiga ST '[År 2029:']]]-Tabell13[[#This Row],[Förväntade kommande pensionsavgångar '[År 2029:']]]</f>
        <v>0</v>
      </c>
      <c r="AI230" s="8">
        <f>Tabell13[[#This Row],[Färdiga ST '[År 2030:']]]-Tabell13[[#This Row],[Förväntade kommande pensionsavgångar '[År 2030:']]]</f>
        <v>0</v>
      </c>
      <c r="AJ230" s="8">
        <f>Tabell13[[#This Row],[Färdiga ST '[År 2031:']]]-Tabell13[[#This Row],[Förväntade kommande pensionsavgångar '[År 2031:']]]</f>
        <v>0</v>
      </c>
      <c r="AK230" s="8">
        <f>Tabell13[[#This Row],[Färdiga ST '[År 2032 (el. senare):']]]-Tabell13[[#This Row],[Förväntade kommande pensionsavgångar '[År 2032:']]]</f>
        <v>0</v>
      </c>
      <c r="AL230" s="8">
        <f>SUM(Tabell13[[#This Row],[Netto färdiga ST minus pensioner 2025]:[Netto färdiga ST minus pensioner 2028]])</f>
        <v>0</v>
      </c>
      <c r="AM230" s="8">
        <f>SUM(Tabell13[[#This Row],[Netto färdiga ST minus pensioner 2025]:[Netto färdiga ST minus pensioner 2032]])</f>
        <v>0</v>
      </c>
    </row>
    <row r="231" spans="1:39" s="8" customFormat="1" x14ac:dyDescent="0.25">
      <c r="A231" s="8" t="s">
        <v>113</v>
      </c>
      <c r="B231" s="8" t="s">
        <v>46</v>
      </c>
      <c r="C231" s="8" t="s">
        <v>215</v>
      </c>
      <c r="D231" s="8" t="s">
        <v>13</v>
      </c>
      <c r="E231" s="17">
        <v>48</v>
      </c>
      <c r="F231" s="8">
        <v>30.5</v>
      </c>
      <c r="G231" s="8">
        <v>1</v>
      </c>
      <c r="H231" s="8">
        <v>2</v>
      </c>
      <c r="I231" s="8">
        <v>2</v>
      </c>
      <c r="J231" s="8">
        <v>2</v>
      </c>
      <c r="K231" s="8">
        <v>2</v>
      </c>
      <c r="L231" s="8">
        <v>0</v>
      </c>
      <c r="M231" s="8">
        <v>1</v>
      </c>
      <c r="N231" s="8">
        <v>0</v>
      </c>
      <c r="O231" s="8">
        <v>3</v>
      </c>
      <c r="P231" s="8">
        <v>3</v>
      </c>
      <c r="Q231" s="8">
        <v>7</v>
      </c>
      <c r="R231" s="8">
        <v>7</v>
      </c>
      <c r="S231" s="8">
        <v>20</v>
      </c>
      <c r="T231" s="8">
        <v>4</v>
      </c>
      <c r="U231" s="8">
        <v>2</v>
      </c>
      <c r="V231" s="8">
        <v>6</v>
      </c>
      <c r="W231" s="8">
        <v>6</v>
      </c>
      <c r="X231" s="8">
        <v>2</v>
      </c>
      <c r="Y231" s="8">
        <v>0</v>
      </c>
      <c r="Z231" s="8">
        <v>0</v>
      </c>
      <c r="AA231" s="8">
        <v>0</v>
      </c>
      <c r="AC231" s="18">
        <f>SUM(Tabell13[[#This Row],[Färdiga ST '[År 2025:']]:[Färdiga ST '[År 2032 (el. senare):']]])</f>
        <v>20</v>
      </c>
      <c r="AD231" s="8">
        <f>Tabell13[[#This Row],[Färdiga ST '[År 2025:']]]-(Tabell13[[#This Row],[&gt;68]]+Tabell13[[#This Row],[Förväntade kommande pensionsavgångar '[År 2025:']]])</f>
        <v>1</v>
      </c>
      <c r="AE231" s="8">
        <f>Tabell13[[#This Row],[Färdiga ST '[År 2026:']]]-Tabell13[[#This Row],[Förväntade kommande pensionsavgångar '[År 2026:']]]</f>
        <v>0</v>
      </c>
      <c r="AF231" s="8">
        <f>Tabell13[[#This Row],[Färdiga ST '[År 2027:']]]-Tabell13[[#This Row],[Förväntade kommande pensionsavgångar '[År 2027:']]]</f>
        <v>4</v>
      </c>
      <c r="AG231" s="8">
        <f>Tabell13[[#This Row],[Färdiga ST '[År 2028:']]]-Tabell13[[#This Row],[Förväntade kommande pensionsavgångar '[År 2028:']]]</f>
        <v>4</v>
      </c>
      <c r="AH231" s="8">
        <f>Tabell13[[#This Row],[Färdiga ST '[År 2029:']]]-Tabell13[[#This Row],[Förväntade kommande pensionsavgångar '[År 2029:']]]</f>
        <v>2</v>
      </c>
      <c r="AI231" s="8">
        <f>Tabell13[[#This Row],[Färdiga ST '[År 2030:']]]-Tabell13[[#This Row],[Förväntade kommande pensionsavgångar '[År 2030:']]]</f>
        <v>-1</v>
      </c>
      <c r="AJ231" s="8">
        <f>Tabell13[[#This Row],[Färdiga ST '[År 2031:']]]-Tabell13[[#This Row],[Förväntade kommande pensionsavgångar '[År 2031:']]]</f>
        <v>0</v>
      </c>
      <c r="AK231" s="8">
        <f>Tabell13[[#This Row],[Färdiga ST '[År 2032 (el. senare):']]]-Tabell13[[#This Row],[Förväntade kommande pensionsavgångar '[År 2032:']]]</f>
        <v>-3</v>
      </c>
      <c r="AL231" s="8">
        <f>SUM(Tabell13[[#This Row],[Netto färdiga ST minus pensioner 2025]:[Netto färdiga ST minus pensioner 2028]])</f>
        <v>9</v>
      </c>
      <c r="AM231" s="8">
        <f>SUM(Tabell13[[#This Row],[Netto färdiga ST minus pensioner 2025]:[Netto färdiga ST minus pensioner 2032]])</f>
        <v>7</v>
      </c>
    </row>
    <row r="232" spans="1:39" s="8" customFormat="1" x14ac:dyDescent="0.25">
      <c r="A232" s="8" t="s">
        <v>113</v>
      </c>
      <c r="B232" s="8" t="s">
        <v>46</v>
      </c>
      <c r="C232" s="8" t="s">
        <v>216</v>
      </c>
      <c r="D232" s="8" t="s">
        <v>46</v>
      </c>
      <c r="E232" s="17">
        <v>43</v>
      </c>
      <c r="F232" s="8">
        <v>37.5</v>
      </c>
      <c r="G232" s="8">
        <v>1</v>
      </c>
      <c r="H232" s="8">
        <v>1</v>
      </c>
      <c r="I232" s="8">
        <v>2</v>
      </c>
      <c r="J232" s="8">
        <v>0</v>
      </c>
      <c r="K232" s="8">
        <v>1</v>
      </c>
      <c r="L232" s="8">
        <v>0</v>
      </c>
      <c r="M232" s="8">
        <v>0</v>
      </c>
      <c r="N232" s="8">
        <v>2</v>
      </c>
      <c r="O232" s="8">
        <v>0</v>
      </c>
      <c r="P232" s="8">
        <v>4</v>
      </c>
      <c r="Q232" s="8">
        <v>4</v>
      </c>
      <c r="R232" s="8">
        <v>4</v>
      </c>
      <c r="S232" s="8">
        <v>23</v>
      </c>
      <c r="T232" s="8">
        <v>2</v>
      </c>
      <c r="U232" s="8">
        <v>4</v>
      </c>
      <c r="V232" s="8">
        <v>11</v>
      </c>
      <c r="W232" s="8">
        <v>4</v>
      </c>
      <c r="X232" s="8">
        <v>2</v>
      </c>
      <c r="Y232" s="8">
        <v>0</v>
      </c>
      <c r="Z232" s="8">
        <v>0</v>
      </c>
      <c r="AA232" s="8">
        <v>0</v>
      </c>
      <c r="AC232" s="18">
        <f>SUM(Tabell13[[#This Row],[Färdiga ST '[År 2025:']]:[Färdiga ST '[År 2032 (el. senare):']]])</f>
        <v>23</v>
      </c>
      <c r="AD232" s="8">
        <f>Tabell13[[#This Row],[Färdiga ST '[År 2025:']]]-(Tabell13[[#This Row],[&gt;68]]+Tabell13[[#This Row],[Förväntade kommande pensionsavgångar '[År 2025:']]])</f>
        <v>0</v>
      </c>
      <c r="AE232" s="8">
        <f>Tabell13[[#This Row],[Färdiga ST '[År 2026:']]]-Tabell13[[#This Row],[Förväntade kommande pensionsavgångar '[År 2026:']]]</f>
        <v>2</v>
      </c>
      <c r="AF232" s="8">
        <f>Tabell13[[#This Row],[Färdiga ST '[År 2027:']]]-Tabell13[[#This Row],[Förväntade kommande pensionsavgångar '[År 2027:']]]</f>
        <v>11</v>
      </c>
      <c r="AG232" s="8">
        <f>Tabell13[[#This Row],[Färdiga ST '[År 2028:']]]-Tabell13[[#This Row],[Förväntade kommande pensionsavgångar '[År 2028:']]]</f>
        <v>3</v>
      </c>
      <c r="AH232" s="8">
        <f>Tabell13[[#This Row],[Färdiga ST '[År 2029:']]]-Tabell13[[#This Row],[Förväntade kommande pensionsavgångar '[År 2029:']]]</f>
        <v>2</v>
      </c>
      <c r="AI232" s="8">
        <f>Tabell13[[#This Row],[Färdiga ST '[År 2030:']]]-Tabell13[[#This Row],[Förväntade kommande pensionsavgångar '[År 2030:']]]</f>
        <v>0</v>
      </c>
      <c r="AJ232" s="8">
        <f>Tabell13[[#This Row],[Färdiga ST '[År 2031:']]]-Tabell13[[#This Row],[Förväntade kommande pensionsavgångar '[År 2031:']]]</f>
        <v>-2</v>
      </c>
      <c r="AK232" s="8">
        <f>Tabell13[[#This Row],[Färdiga ST '[År 2032 (el. senare):']]]-Tabell13[[#This Row],[Förväntade kommande pensionsavgångar '[År 2032:']]]</f>
        <v>0</v>
      </c>
      <c r="AL232" s="8">
        <f>SUM(Tabell13[[#This Row],[Netto färdiga ST minus pensioner 2025]:[Netto färdiga ST minus pensioner 2028]])</f>
        <v>16</v>
      </c>
      <c r="AM232" s="8">
        <f>SUM(Tabell13[[#This Row],[Netto färdiga ST minus pensioner 2025]:[Netto färdiga ST minus pensioner 2032]])</f>
        <v>16</v>
      </c>
    </row>
    <row r="233" spans="1:39" s="8" customFormat="1" x14ac:dyDescent="0.25">
      <c r="A233" s="8" t="s">
        <v>113</v>
      </c>
      <c r="B233" s="8" t="s">
        <v>46</v>
      </c>
      <c r="C233" s="8" t="s">
        <v>217</v>
      </c>
      <c r="D233" s="8" t="s">
        <v>46</v>
      </c>
      <c r="E233" s="17">
        <v>50</v>
      </c>
      <c r="F233" s="8">
        <v>38.35</v>
      </c>
      <c r="G233" s="8">
        <v>1</v>
      </c>
      <c r="H233" s="8">
        <v>1</v>
      </c>
      <c r="I233" s="8">
        <v>3</v>
      </c>
      <c r="J233" s="8">
        <v>2</v>
      </c>
      <c r="K233" s="8">
        <v>1</v>
      </c>
      <c r="L233" s="8">
        <v>0</v>
      </c>
      <c r="M233" s="8">
        <v>1</v>
      </c>
      <c r="N233" s="8">
        <v>1</v>
      </c>
      <c r="O233" s="8">
        <v>0</v>
      </c>
      <c r="P233" s="8">
        <v>2</v>
      </c>
      <c r="Q233" s="8">
        <v>3</v>
      </c>
      <c r="R233" s="8">
        <v>3</v>
      </c>
      <c r="S233" s="8">
        <v>25</v>
      </c>
      <c r="T233" s="8">
        <v>5</v>
      </c>
      <c r="U233" s="8">
        <v>5</v>
      </c>
      <c r="V233" s="8">
        <v>2</v>
      </c>
      <c r="W233" s="8">
        <v>9</v>
      </c>
      <c r="X233" s="8">
        <v>4</v>
      </c>
      <c r="Y233" s="8">
        <v>0</v>
      </c>
      <c r="Z233" s="8">
        <v>0</v>
      </c>
      <c r="AA233" s="8">
        <v>0</v>
      </c>
      <c r="AC233" s="18">
        <f>SUM(Tabell13[[#This Row],[Färdiga ST '[År 2025:']]:[Färdiga ST '[År 2032 (el. senare):']]])</f>
        <v>25</v>
      </c>
      <c r="AD233" s="8">
        <f>Tabell13[[#This Row],[Färdiga ST '[År 2025:']]]-(Tabell13[[#This Row],[&gt;68]]+Tabell13[[#This Row],[Förväntade kommande pensionsavgångar '[År 2025:']]])</f>
        <v>3</v>
      </c>
      <c r="AE233" s="8">
        <f>Tabell13[[#This Row],[Färdiga ST '[År 2026:']]]-Tabell13[[#This Row],[Förväntade kommande pensionsavgångar '[År 2026:']]]</f>
        <v>2</v>
      </c>
      <c r="AF233" s="8">
        <f>Tabell13[[#This Row],[Färdiga ST '[År 2027:']]]-Tabell13[[#This Row],[Förväntade kommande pensionsavgångar '[År 2027:']]]</f>
        <v>0</v>
      </c>
      <c r="AG233" s="8">
        <f>Tabell13[[#This Row],[Färdiga ST '[År 2028:']]]-Tabell13[[#This Row],[Förväntade kommande pensionsavgångar '[År 2028:']]]</f>
        <v>8</v>
      </c>
      <c r="AH233" s="8">
        <f>Tabell13[[#This Row],[Färdiga ST '[År 2029:']]]-Tabell13[[#This Row],[Förväntade kommande pensionsavgångar '[År 2029:']]]</f>
        <v>4</v>
      </c>
      <c r="AI233" s="8">
        <f>Tabell13[[#This Row],[Färdiga ST '[År 2030:']]]-Tabell13[[#This Row],[Förväntade kommande pensionsavgångar '[År 2030:']]]</f>
        <v>-1</v>
      </c>
      <c r="AJ233" s="8">
        <f>Tabell13[[#This Row],[Färdiga ST '[År 2031:']]]-Tabell13[[#This Row],[Förväntade kommande pensionsavgångar '[År 2031:']]]</f>
        <v>-1</v>
      </c>
      <c r="AK233" s="8">
        <f>Tabell13[[#This Row],[Färdiga ST '[År 2032 (el. senare):']]]-Tabell13[[#This Row],[Förväntade kommande pensionsavgångar '[År 2032:']]]</f>
        <v>0</v>
      </c>
      <c r="AL233" s="8">
        <f>SUM(Tabell13[[#This Row],[Netto färdiga ST minus pensioner 2025]:[Netto färdiga ST minus pensioner 2028]])</f>
        <v>13</v>
      </c>
      <c r="AM233" s="8">
        <f>SUM(Tabell13[[#This Row],[Netto färdiga ST minus pensioner 2025]:[Netto färdiga ST minus pensioner 2032]])</f>
        <v>15</v>
      </c>
    </row>
    <row r="234" spans="1:39" s="8" customFormat="1" x14ac:dyDescent="0.25">
      <c r="A234" s="8" t="s">
        <v>96</v>
      </c>
      <c r="B234" s="8" t="s">
        <v>76</v>
      </c>
      <c r="C234" s="8" t="s">
        <v>218</v>
      </c>
      <c r="D234" s="8" t="s">
        <v>20</v>
      </c>
      <c r="E234" s="17">
        <v>4</v>
      </c>
      <c r="F234" s="8">
        <v>4</v>
      </c>
      <c r="G234" s="8">
        <v>1</v>
      </c>
      <c r="H234" s="8">
        <v>0</v>
      </c>
      <c r="I234" s="8">
        <v>1</v>
      </c>
      <c r="J234" s="8">
        <v>0</v>
      </c>
      <c r="K234" s="8">
        <v>0</v>
      </c>
      <c r="L234" s="8">
        <v>0</v>
      </c>
      <c r="M234" s="8">
        <v>0</v>
      </c>
      <c r="N234" s="8">
        <v>0</v>
      </c>
      <c r="O234" s="8">
        <v>0</v>
      </c>
      <c r="P234" s="8">
        <v>0</v>
      </c>
      <c r="Q234" s="8">
        <v>2</v>
      </c>
      <c r="R234" s="8">
        <v>2</v>
      </c>
      <c r="S234" s="8">
        <v>3</v>
      </c>
      <c r="T234" s="8">
        <v>1</v>
      </c>
      <c r="U234" s="8">
        <v>1</v>
      </c>
      <c r="V234" s="8">
        <v>0</v>
      </c>
      <c r="W234" s="8">
        <v>1</v>
      </c>
      <c r="X234" s="8">
        <v>0</v>
      </c>
      <c r="Y234" s="8">
        <v>0</v>
      </c>
      <c r="Z234" s="8">
        <v>0</v>
      </c>
      <c r="AA234" s="8">
        <v>0</v>
      </c>
      <c r="AC234" s="18">
        <f>SUM(Tabell13[[#This Row],[Färdiga ST '[År 2025:']]:[Färdiga ST '[År 2032 (el. senare):']]])</f>
        <v>3</v>
      </c>
      <c r="AD234" s="8">
        <f>Tabell13[[#This Row],[Färdiga ST '[År 2025:']]]-(Tabell13[[#This Row],[&gt;68]]+Tabell13[[#This Row],[Förväntade kommande pensionsavgångar '[År 2025:']]])</f>
        <v>0</v>
      </c>
      <c r="AE234" s="8">
        <f>Tabell13[[#This Row],[Färdiga ST '[År 2026:']]]-Tabell13[[#This Row],[Förväntade kommande pensionsavgångar '[År 2026:']]]</f>
        <v>0</v>
      </c>
      <c r="AF234" s="8">
        <f>Tabell13[[#This Row],[Färdiga ST '[År 2027:']]]-Tabell13[[#This Row],[Förväntade kommande pensionsavgångar '[År 2027:']]]</f>
        <v>0</v>
      </c>
      <c r="AG234" s="8">
        <f>Tabell13[[#This Row],[Färdiga ST '[År 2028:']]]-Tabell13[[#This Row],[Förväntade kommande pensionsavgångar '[År 2028:']]]</f>
        <v>1</v>
      </c>
      <c r="AH234" s="8">
        <f>Tabell13[[#This Row],[Färdiga ST '[År 2029:']]]-Tabell13[[#This Row],[Förväntade kommande pensionsavgångar '[År 2029:']]]</f>
        <v>0</v>
      </c>
      <c r="AI234" s="8">
        <f>Tabell13[[#This Row],[Färdiga ST '[År 2030:']]]-Tabell13[[#This Row],[Förväntade kommande pensionsavgångar '[År 2030:']]]</f>
        <v>0</v>
      </c>
      <c r="AJ234" s="8">
        <f>Tabell13[[#This Row],[Färdiga ST '[År 2031:']]]-Tabell13[[#This Row],[Förväntade kommande pensionsavgångar '[År 2031:']]]</f>
        <v>0</v>
      </c>
      <c r="AK234" s="8">
        <f>Tabell13[[#This Row],[Färdiga ST '[År 2032 (el. senare):']]]-Tabell13[[#This Row],[Förväntade kommande pensionsavgångar '[År 2032:']]]</f>
        <v>0</v>
      </c>
      <c r="AL234" s="8">
        <f>SUM(Tabell13[[#This Row],[Netto färdiga ST minus pensioner 2025]:[Netto färdiga ST minus pensioner 2028]])</f>
        <v>1</v>
      </c>
      <c r="AM234" s="8">
        <f>SUM(Tabell13[[#This Row],[Netto färdiga ST minus pensioner 2025]:[Netto färdiga ST minus pensioner 2032]])</f>
        <v>1</v>
      </c>
    </row>
    <row r="235" spans="1:39" s="8" customFormat="1" x14ac:dyDescent="0.25">
      <c r="A235" s="8" t="s">
        <v>123</v>
      </c>
      <c r="B235" s="8" t="s">
        <v>76</v>
      </c>
      <c r="C235" s="8" t="s">
        <v>43</v>
      </c>
      <c r="D235" s="8" t="s">
        <v>43</v>
      </c>
      <c r="E235" s="17">
        <v>25</v>
      </c>
      <c r="F235" s="8">
        <v>22.2</v>
      </c>
      <c r="G235" s="8">
        <v>1</v>
      </c>
      <c r="H235" s="8">
        <v>0</v>
      </c>
      <c r="I235" s="8">
        <v>2</v>
      </c>
      <c r="J235" s="8">
        <v>0</v>
      </c>
      <c r="K235" s="8">
        <v>0</v>
      </c>
      <c r="L235" s="8">
        <v>0</v>
      </c>
      <c r="M235" s="8">
        <v>0</v>
      </c>
      <c r="N235" s="8">
        <v>0</v>
      </c>
      <c r="O235" s="8">
        <v>0</v>
      </c>
      <c r="P235" s="8">
        <v>0</v>
      </c>
      <c r="Q235" s="8">
        <v>3</v>
      </c>
      <c r="R235" s="8">
        <v>3</v>
      </c>
      <c r="S235" s="8">
        <v>10</v>
      </c>
      <c r="T235" s="8">
        <v>1</v>
      </c>
      <c r="U235" s="8">
        <v>1</v>
      </c>
      <c r="V235" s="8">
        <v>3</v>
      </c>
      <c r="W235" s="8">
        <v>3</v>
      </c>
      <c r="X235" s="8">
        <v>2</v>
      </c>
      <c r="Y235" s="8">
        <v>0</v>
      </c>
      <c r="Z235" s="8">
        <v>0</v>
      </c>
      <c r="AA235" s="8">
        <v>0</v>
      </c>
      <c r="AC235" s="18">
        <f>SUM(Tabell13[[#This Row],[Färdiga ST '[År 2025:']]:[Färdiga ST '[År 2032 (el. senare):']]])</f>
        <v>10</v>
      </c>
      <c r="AD235" s="8">
        <f>Tabell13[[#This Row],[Färdiga ST '[År 2025:']]]-(Tabell13[[#This Row],[&gt;68]]+Tabell13[[#This Row],[Förväntade kommande pensionsavgångar '[År 2025:']]])</f>
        <v>0</v>
      </c>
      <c r="AE235" s="8">
        <f>Tabell13[[#This Row],[Färdiga ST '[År 2026:']]]-Tabell13[[#This Row],[Förväntade kommande pensionsavgångar '[År 2026:']]]</f>
        <v>-1</v>
      </c>
      <c r="AF235" s="8">
        <f>Tabell13[[#This Row],[Färdiga ST '[År 2027:']]]-Tabell13[[#This Row],[Förväntade kommande pensionsavgångar '[År 2027:']]]</f>
        <v>3</v>
      </c>
      <c r="AG235" s="8">
        <f>Tabell13[[#This Row],[Färdiga ST '[År 2028:']]]-Tabell13[[#This Row],[Förväntade kommande pensionsavgångar '[År 2028:']]]</f>
        <v>3</v>
      </c>
      <c r="AH235" s="8">
        <f>Tabell13[[#This Row],[Färdiga ST '[År 2029:']]]-Tabell13[[#This Row],[Förväntade kommande pensionsavgångar '[År 2029:']]]</f>
        <v>2</v>
      </c>
      <c r="AI235" s="8">
        <f>Tabell13[[#This Row],[Färdiga ST '[År 2030:']]]-Tabell13[[#This Row],[Förväntade kommande pensionsavgångar '[År 2030:']]]</f>
        <v>0</v>
      </c>
      <c r="AJ235" s="8">
        <f>Tabell13[[#This Row],[Färdiga ST '[År 2031:']]]-Tabell13[[#This Row],[Förväntade kommande pensionsavgångar '[År 2031:']]]</f>
        <v>0</v>
      </c>
      <c r="AK235" s="8">
        <f>Tabell13[[#This Row],[Färdiga ST '[År 2032 (el. senare):']]]-Tabell13[[#This Row],[Förväntade kommande pensionsavgångar '[År 2032:']]]</f>
        <v>0</v>
      </c>
      <c r="AL235" s="8">
        <f>SUM(Tabell13[[#This Row],[Netto färdiga ST minus pensioner 2025]:[Netto färdiga ST minus pensioner 2028]])</f>
        <v>5</v>
      </c>
      <c r="AM235" s="8">
        <f>SUM(Tabell13[[#This Row],[Netto färdiga ST minus pensioner 2025]:[Netto färdiga ST minus pensioner 2032]])</f>
        <v>7</v>
      </c>
    </row>
    <row r="236" spans="1:39" s="8" customFormat="1" x14ac:dyDescent="0.25">
      <c r="A236" s="8" t="s">
        <v>111</v>
      </c>
      <c r="C236" s="8" t="s">
        <v>219</v>
      </c>
      <c r="D236" s="8" t="s">
        <v>5</v>
      </c>
      <c r="E236" s="17">
        <v>4</v>
      </c>
      <c r="F236" s="8">
        <v>2.85</v>
      </c>
      <c r="G236" s="8">
        <v>1</v>
      </c>
      <c r="H236" s="8">
        <v>0</v>
      </c>
      <c r="I236" s="8">
        <v>0</v>
      </c>
      <c r="J236" s="8">
        <v>0</v>
      </c>
      <c r="K236" s="8">
        <v>0</v>
      </c>
      <c r="L236" s="8">
        <v>0</v>
      </c>
      <c r="M236" s="8">
        <v>0</v>
      </c>
      <c r="N236" s="8">
        <v>0</v>
      </c>
      <c r="O236" s="8">
        <v>0</v>
      </c>
      <c r="P236" s="8">
        <v>0</v>
      </c>
      <c r="Q236" s="8">
        <v>0</v>
      </c>
      <c r="R236" s="8">
        <v>0</v>
      </c>
      <c r="S236" s="8">
        <v>2</v>
      </c>
      <c r="T236" s="8">
        <v>1</v>
      </c>
      <c r="U236" s="8">
        <v>1</v>
      </c>
      <c r="V236" s="8">
        <v>0</v>
      </c>
      <c r="W236" s="8">
        <v>0</v>
      </c>
      <c r="X236" s="8">
        <v>0</v>
      </c>
      <c r="Y236" s="8">
        <v>0</v>
      </c>
      <c r="Z236" s="8">
        <v>0</v>
      </c>
      <c r="AA236" s="8">
        <v>0</v>
      </c>
      <c r="AC236" s="18">
        <f>SUM(Tabell13[[#This Row],[Färdiga ST '[År 2025:']]:[Färdiga ST '[År 2032 (el. senare):']]])</f>
        <v>2</v>
      </c>
      <c r="AD236" s="8">
        <f>Tabell13[[#This Row],[Färdiga ST '[År 2025:']]]-(Tabell13[[#This Row],[&gt;68]]+Tabell13[[#This Row],[Förväntade kommande pensionsavgångar '[År 2025:']]])</f>
        <v>0</v>
      </c>
      <c r="AE236" s="8">
        <f>Tabell13[[#This Row],[Färdiga ST '[År 2026:']]]-Tabell13[[#This Row],[Förväntade kommande pensionsavgångar '[År 2026:']]]</f>
        <v>1</v>
      </c>
      <c r="AF236" s="8">
        <f>Tabell13[[#This Row],[Färdiga ST '[År 2027:']]]-Tabell13[[#This Row],[Förväntade kommande pensionsavgångar '[År 2027:']]]</f>
        <v>0</v>
      </c>
      <c r="AG236" s="8">
        <f>Tabell13[[#This Row],[Färdiga ST '[År 2028:']]]-Tabell13[[#This Row],[Förväntade kommande pensionsavgångar '[År 2028:']]]</f>
        <v>0</v>
      </c>
      <c r="AH236" s="8">
        <f>Tabell13[[#This Row],[Färdiga ST '[År 2029:']]]-Tabell13[[#This Row],[Förväntade kommande pensionsavgångar '[År 2029:']]]</f>
        <v>0</v>
      </c>
      <c r="AI236" s="8">
        <f>Tabell13[[#This Row],[Färdiga ST '[År 2030:']]]-Tabell13[[#This Row],[Förväntade kommande pensionsavgångar '[År 2030:']]]</f>
        <v>0</v>
      </c>
      <c r="AJ236" s="8">
        <f>Tabell13[[#This Row],[Färdiga ST '[År 2031:']]]-Tabell13[[#This Row],[Förväntade kommande pensionsavgångar '[År 2031:']]]</f>
        <v>0</v>
      </c>
      <c r="AK236" s="8">
        <f>Tabell13[[#This Row],[Färdiga ST '[År 2032 (el. senare):']]]-Tabell13[[#This Row],[Förväntade kommande pensionsavgångar '[År 2032:']]]</f>
        <v>0</v>
      </c>
      <c r="AL236" s="8">
        <f>SUM(Tabell13[[#This Row],[Netto färdiga ST minus pensioner 2025]:[Netto färdiga ST minus pensioner 2028]])</f>
        <v>1</v>
      </c>
      <c r="AM236" s="8">
        <f>SUM(Tabell13[[#This Row],[Netto färdiga ST minus pensioner 2025]:[Netto färdiga ST minus pensioner 2032]])</f>
        <v>1</v>
      </c>
    </row>
    <row r="237" spans="1:39" s="8" customFormat="1" x14ac:dyDescent="0.25">
      <c r="A237" s="8" t="s">
        <v>111</v>
      </c>
      <c r="C237" s="8" t="s">
        <v>220</v>
      </c>
      <c r="D237" s="8" t="s">
        <v>55</v>
      </c>
      <c r="E237" s="17">
        <v>1</v>
      </c>
      <c r="F237" s="8">
        <v>1</v>
      </c>
      <c r="G237" s="8">
        <v>1</v>
      </c>
      <c r="H237" s="8">
        <v>1</v>
      </c>
      <c r="I237" s="8">
        <v>1</v>
      </c>
      <c r="J237" s="8">
        <v>1</v>
      </c>
      <c r="K237" s="8">
        <v>1</v>
      </c>
      <c r="L237" s="8">
        <v>1</v>
      </c>
      <c r="M237" s="8">
        <v>1</v>
      </c>
      <c r="N237" s="8">
        <v>1</v>
      </c>
      <c r="O237" s="8">
        <v>1</v>
      </c>
      <c r="P237" s="8">
        <v>1</v>
      </c>
      <c r="Q237" s="8">
        <v>0</v>
      </c>
      <c r="R237" s="8" t="s">
        <v>76</v>
      </c>
      <c r="S237" s="8">
        <v>0</v>
      </c>
      <c r="T237" s="8">
        <v>0</v>
      </c>
      <c r="U237" s="8">
        <v>0</v>
      </c>
      <c r="V237" s="8">
        <v>0</v>
      </c>
      <c r="W237" s="8">
        <v>0</v>
      </c>
      <c r="X237" s="8">
        <v>0</v>
      </c>
      <c r="Y237" s="8">
        <v>0</v>
      </c>
      <c r="Z237" s="8">
        <v>0</v>
      </c>
      <c r="AA237" s="8">
        <v>0</v>
      </c>
      <c r="AC237" s="18">
        <f>SUM(Tabell13[[#This Row],[Färdiga ST '[År 2025:']]:[Färdiga ST '[År 2032 (el. senare):']]])</f>
        <v>0</v>
      </c>
      <c r="AD237" s="8">
        <f>Tabell13[[#This Row],[Färdiga ST '[År 2025:']]]-(Tabell13[[#This Row],[&gt;68]]+Tabell13[[#This Row],[Förväntade kommande pensionsavgångar '[År 2025:']]])</f>
        <v>-2</v>
      </c>
      <c r="AE237" s="8">
        <f>Tabell13[[#This Row],[Färdiga ST '[År 2026:']]]-Tabell13[[#This Row],[Förväntade kommande pensionsavgångar '[År 2026:']]]</f>
        <v>-1</v>
      </c>
      <c r="AF237" s="8">
        <f>Tabell13[[#This Row],[Färdiga ST '[År 2027:']]]-Tabell13[[#This Row],[Förväntade kommande pensionsavgångar '[År 2027:']]]</f>
        <v>-1</v>
      </c>
      <c r="AG237" s="8">
        <f>Tabell13[[#This Row],[Färdiga ST '[År 2028:']]]-Tabell13[[#This Row],[Förväntade kommande pensionsavgångar '[År 2028:']]]</f>
        <v>-1</v>
      </c>
      <c r="AH237" s="8">
        <f>Tabell13[[#This Row],[Färdiga ST '[År 2029:']]]-Tabell13[[#This Row],[Förväntade kommande pensionsavgångar '[År 2029:']]]</f>
        <v>-1</v>
      </c>
      <c r="AI237" s="8">
        <f>Tabell13[[#This Row],[Färdiga ST '[År 2030:']]]-Tabell13[[#This Row],[Förväntade kommande pensionsavgångar '[År 2030:']]]</f>
        <v>-1</v>
      </c>
      <c r="AJ237" s="8">
        <f>Tabell13[[#This Row],[Färdiga ST '[År 2031:']]]-Tabell13[[#This Row],[Förväntade kommande pensionsavgångar '[År 2031:']]]</f>
        <v>-1</v>
      </c>
      <c r="AK237" s="8">
        <f>Tabell13[[#This Row],[Färdiga ST '[År 2032 (el. senare):']]]-Tabell13[[#This Row],[Förväntade kommande pensionsavgångar '[År 2032:']]]</f>
        <v>-1</v>
      </c>
      <c r="AL237" s="8">
        <f>SUM(Tabell13[[#This Row],[Netto färdiga ST minus pensioner 2025]:[Netto färdiga ST minus pensioner 2028]])</f>
        <v>-5</v>
      </c>
      <c r="AM237" s="8">
        <f>SUM(Tabell13[[#This Row],[Netto färdiga ST minus pensioner 2025]:[Netto färdiga ST minus pensioner 2032]])</f>
        <v>-9</v>
      </c>
    </row>
    <row r="238" spans="1:39" s="8" customFormat="1" x14ac:dyDescent="0.25">
      <c r="A238" s="8" t="s">
        <v>111</v>
      </c>
      <c r="C238" s="8" t="s">
        <v>221</v>
      </c>
      <c r="D238" s="8" t="s">
        <v>55</v>
      </c>
      <c r="E238" s="17">
        <v>1</v>
      </c>
      <c r="F238" s="8">
        <v>1</v>
      </c>
      <c r="G238" s="8">
        <v>1</v>
      </c>
      <c r="H238" s="8">
        <v>1</v>
      </c>
      <c r="I238" s="8">
        <v>1</v>
      </c>
      <c r="J238" s="8">
        <v>1</v>
      </c>
      <c r="K238" s="8">
        <v>1</v>
      </c>
      <c r="L238" s="8">
        <v>1</v>
      </c>
      <c r="M238" s="8">
        <v>1</v>
      </c>
      <c r="N238" s="8">
        <v>1</v>
      </c>
      <c r="O238" s="8">
        <v>1</v>
      </c>
      <c r="P238" s="8">
        <v>1</v>
      </c>
      <c r="Q238" s="8">
        <v>3</v>
      </c>
      <c r="R238" s="8" t="s">
        <v>76</v>
      </c>
      <c r="S238" s="8">
        <v>0</v>
      </c>
      <c r="T238" s="8">
        <v>0</v>
      </c>
      <c r="U238" s="8">
        <v>0</v>
      </c>
      <c r="V238" s="8">
        <v>0</v>
      </c>
      <c r="W238" s="8">
        <v>0</v>
      </c>
      <c r="X238" s="8">
        <v>0</v>
      </c>
      <c r="Y238" s="8">
        <v>0</v>
      </c>
      <c r="Z238" s="8">
        <v>0</v>
      </c>
      <c r="AA238" s="8">
        <v>0</v>
      </c>
      <c r="AC238" s="18">
        <f>SUM(Tabell13[[#This Row],[Färdiga ST '[År 2025:']]:[Färdiga ST '[År 2032 (el. senare):']]])</f>
        <v>0</v>
      </c>
      <c r="AD238" s="8">
        <f>Tabell13[[#This Row],[Färdiga ST '[År 2025:']]]-(Tabell13[[#This Row],[&gt;68]]+Tabell13[[#This Row],[Förväntade kommande pensionsavgångar '[År 2025:']]])</f>
        <v>-2</v>
      </c>
      <c r="AE238" s="8">
        <f>Tabell13[[#This Row],[Färdiga ST '[År 2026:']]]-Tabell13[[#This Row],[Förväntade kommande pensionsavgångar '[År 2026:']]]</f>
        <v>-1</v>
      </c>
      <c r="AF238" s="8">
        <f>Tabell13[[#This Row],[Färdiga ST '[År 2027:']]]-Tabell13[[#This Row],[Förväntade kommande pensionsavgångar '[År 2027:']]]</f>
        <v>-1</v>
      </c>
      <c r="AG238" s="8">
        <f>Tabell13[[#This Row],[Färdiga ST '[År 2028:']]]-Tabell13[[#This Row],[Förväntade kommande pensionsavgångar '[År 2028:']]]</f>
        <v>-1</v>
      </c>
      <c r="AH238" s="8">
        <f>Tabell13[[#This Row],[Färdiga ST '[År 2029:']]]-Tabell13[[#This Row],[Förväntade kommande pensionsavgångar '[År 2029:']]]</f>
        <v>-1</v>
      </c>
      <c r="AI238" s="8">
        <f>Tabell13[[#This Row],[Färdiga ST '[År 2030:']]]-Tabell13[[#This Row],[Förväntade kommande pensionsavgångar '[År 2030:']]]</f>
        <v>-1</v>
      </c>
      <c r="AJ238" s="8">
        <f>Tabell13[[#This Row],[Färdiga ST '[År 2031:']]]-Tabell13[[#This Row],[Förväntade kommande pensionsavgångar '[År 2031:']]]</f>
        <v>-1</v>
      </c>
      <c r="AK238" s="8">
        <f>Tabell13[[#This Row],[Färdiga ST '[År 2032 (el. senare):']]]-Tabell13[[#This Row],[Förväntade kommande pensionsavgångar '[År 2032:']]]</f>
        <v>-1</v>
      </c>
      <c r="AL238" s="8">
        <f>SUM(Tabell13[[#This Row],[Netto färdiga ST minus pensioner 2025]:[Netto färdiga ST minus pensioner 2028]])</f>
        <v>-5</v>
      </c>
      <c r="AM238" s="8">
        <f>SUM(Tabell13[[#This Row],[Netto färdiga ST minus pensioner 2025]:[Netto färdiga ST minus pensioner 2032]])</f>
        <v>-9</v>
      </c>
    </row>
    <row r="239" spans="1:39" s="8" customFormat="1" x14ac:dyDescent="0.25">
      <c r="A239" s="8" t="s">
        <v>111</v>
      </c>
      <c r="C239" s="8" t="s">
        <v>222</v>
      </c>
      <c r="D239" s="8" t="s">
        <v>20</v>
      </c>
      <c r="E239" s="17" t="s">
        <v>76</v>
      </c>
      <c r="F239" s="8" t="s">
        <v>76</v>
      </c>
      <c r="G239" s="8">
        <v>1</v>
      </c>
      <c r="H239" s="8">
        <v>0</v>
      </c>
      <c r="I239" s="8">
        <v>0</v>
      </c>
      <c r="J239" s="8">
        <v>0</v>
      </c>
      <c r="K239" s="8">
        <v>0</v>
      </c>
      <c r="L239" s="8">
        <v>0</v>
      </c>
      <c r="M239" s="8">
        <v>0</v>
      </c>
      <c r="N239" s="8">
        <v>0</v>
      </c>
      <c r="O239" s="8">
        <v>0</v>
      </c>
      <c r="P239" s="8">
        <v>0</v>
      </c>
      <c r="Q239" s="8">
        <v>1</v>
      </c>
      <c r="R239" s="8" t="s">
        <v>76</v>
      </c>
      <c r="S239" s="8">
        <v>0</v>
      </c>
      <c r="T239" s="8">
        <v>0</v>
      </c>
      <c r="U239" s="8">
        <v>0</v>
      </c>
      <c r="V239" s="8">
        <v>0</v>
      </c>
      <c r="W239" s="8">
        <v>0</v>
      </c>
      <c r="X239" s="8">
        <v>0</v>
      </c>
      <c r="Y239" s="8">
        <v>0</v>
      </c>
      <c r="Z239" s="8">
        <v>0</v>
      </c>
      <c r="AA239" s="8">
        <v>0</v>
      </c>
      <c r="AC239" s="18">
        <f>SUM(Tabell13[[#This Row],[Färdiga ST '[År 2025:']]:[Färdiga ST '[År 2032 (el. senare):']]])</f>
        <v>0</v>
      </c>
      <c r="AD239" s="8">
        <f>Tabell13[[#This Row],[Färdiga ST '[År 2025:']]]-(Tabell13[[#This Row],[&gt;68]]+Tabell13[[#This Row],[Förväntade kommande pensionsavgångar '[År 2025:']]])</f>
        <v>-1</v>
      </c>
      <c r="AE239" s="8">
        <f>Tabell13[[#This Row],[Färdiga ST '[År 2026:']]]-Tabell13[[#This Row],[Förväntade kommande pensionsavgångar '[År 2026:']]]</f>
        <v>0</v>
      </c>
      <c r="AF239" s="8">
        <f>Tabell13[[#This Row],[Färdiga ST '[År 2027:']]]-Tabell13[[#This Row],[Förväntade kommande pensionsavgångar '[År 2027:']]]</f>
        <v>0</v>
      </c>
      <c r="AG239" s="8">
        <f>Tabell13[[#This Row],[Färdiga ST '[År 2028:']]]-Tabell13[[#This Row],[Förväntade kommande pensionsavgångar '[År 2028:']]]</f>
        <v>0</v>
      </c>
      <c r="AH239" s="8">
        <f>Tabell13[[#This Row],[Färdiga ST '[År 2029:']]]-Tabell13[[#This Row],[Förväntade kommande pensionsavgångar '[År 2029:']]]</f>
        <v>0</v>
      </c>
      <c r="AI239" s="8">
        <f>Tabell13[[#This Row],[Färdiga ST '[År 2030:']]]-Tabell13[[#This Row],[Förväntade kommande pensionsavgångar '[År 2030:']]]</f>
        <v>0</v>
      </c>
      <c r="AJ239" s="8">
        <f>Tabell13[[#This Row],[Färdiga ST '[År 2031:']]]-Tabell13[[#This Row],[Förväntade kommande pensionsavgångar '[År 2031:']]]</f>
        <v>0</v>
      </c>
      <c r="AK239" s="8">
        <f>Tabell13[[#This Row],[Färdiga ST '[År 2032 (el. senare):']]]-Tabell13[[#This Row],[Förväntade kommande pensionsavgångar '[År 2032:']]]</f>
        <v>0</v>
      </c>
      <c r="AL239" s="8">
        <f>SUM(Tabell13[[#This Row],[Netto färdiga ST minus pensioner 2025]:[Netto färdiga ST minus pensioner 2028]])</f>
        <v>-1</v>
      </c>
      <c r="AM239" s="8">
        <f>SUM(Tabell13[[#This Row],[Netto färdiga ST minus pensioner 2025]:[Netto färdiga ST minus pensioner 2032]])</f>
        <v>-1</v>
      </c>
    </row>
    <row r="240" spans="1:39" s="8" customFormat="1" x14ac:dyDescent="0.25">
      <c r="A240" s="8" t="s">
        <v>111</v>
      </c>
      <c r="C240" s="8" t="s">
        <v>191</v>
      </c>
      <c r="D240" s="8" t="s">
        <v>5</v>
      </c>
      <c r="E240" s="17">
        <v>4</v>
      </c>
      <c r="F240" s="8">
        <v>2.8</v>
      </c>
      <c r="G240" s="8">
        <v>1</v>
      </c>
      <c r="H240" s="8">
        <v>0</v>
      </c>
      <c r="I240" s="8">
        <v>0</v>
      </c>
      <c r="J240" s="8">
        <v>0</v>
      </c>
      <c r="K240" s="8">
        <v>0</v>
      </c>
      <c r="L240" s="8">
        <v>0</v>
      </c>
      <c r="M240" s="8">
        <v>0</v>
      </c>
      <c r="N240" s="8">
        <v>0</v>
      </c>
      <c r="O240" s="8">
        <v>0</v>
      </c>
      <c r="P240" s="8">
        <v>0</v>
      </c>
      <c r="Q240" s="8">
        <v>0</v>
      </c>
      <c r="R240" s="8" t="s">
        <v>76</v>
      </c>
      <c r="S240" s="8">
        <v>1</v>
      </c>
      <c r="T240" s="8">
        <v>0</v>
      </c>
      <c r="U240" s="8">
        <v>0</v>
      </c>
      <c r="V240" s="8">
        <v>0</v>
      </c>
      <c r="W240" s="8">
        <v>0</v>
      </c>
      <c r="X240" s="8">
        <v>1</v>
      </c>
      <c r="Y240" s="8">
        <v>0</v>
      </c>
      <c r="Z240" s="8">
        <v>0</v>
      </c>
      <c r="AA240" s="8">
        <v>0</v>
      </c>
      <c r="AC240" s="18">
        <f>SUM(Tabell13[[#This Row],[Färdiga ST '[År 2025:']]:[Färdiga ST '[År 2032 (el. senare):']]])</f>
        <v>1</v>
      </c>
      <c r="AD240" s="8">
        <f>Tabell13[[#This Row],[Färdiga ST '[År 2025:']]]-(Tabell13[[#This Row],[&gt;68]]+Tabell13[[#This Row],[Förväntade kommande pensionsavgångar '[År 2025:']]])</f>
        <v>-1</v>
      </c>
      <c r="AE240" s="8">
        <f>Tabell13[[#This Row],[Färdiga ST '[År 2026:']]]-Tabell13[[#This Row],[Förväntade kommande pensionsavgångar '[År 2026:']]]</f>
        <v>0</v>
      </c>
      <c r="AF240" s="8">
        <f>Tabell13[[#This Row],[Färdiga ST '[År 2027:']]]-Tabell13[[#This Row],[Förväntade kommande pensionsavgångar '[År 2027:']]]</f>
        <v>0</v>
      </c>
      <c r="AG240" s="8">
        <f>Tabell13[[#This Row],[Färdiga ST '[År 2028:']]]-Tabell13[[#This Row],[Förväntade kommande pensionsavgångar '[År 2028:']]]</f>
        <v>0</v>
      </c>
      <c r="AH240" s="8">
        <f>Tabell13[[#This Row],[Färdiga ST '[År 2029:']]]-Tabell13[[#This Row],[Förväntade kommande pensionsavgångar '[År 2029:']]]</f>
        <v>1</v>
      </c>
      <c r="AI240" s="8">
        <f>Tabell13[[#This Row],[Färdiga ST '[År 2030:']]]-Tabell13[[#This Row],[Förväntade kommande pensionsavgångar '[År 2030:']]]</f>
        <v>0</v>
      </c>
      <c r="AJ240" s="8">
        <f>Tabell13[[#This Row],[Färdiga ST '[År 2031:']]]-Tabell13[[#This Row],[Förväntade kommande pensionsavgångar '[År 2031:']]]</f>
        <v>0</v>
      </c>
      <c r="AK240" s="8">
        <f>Tabell13[[#This Row],[Färdiga ST '[År 2032 (el. senare):']]]-Tabell13[[#This Row],[Förväntade kommande pensionsavgångar '[År 2032:']]]</f>
        <v>0</v>
      </c>
      <c r="AL240" s="8">
        <f>SUM(Tabell13[[#This Row],[Netto färdiga ST minus pensioner 2025]:[Netto färdiga ST minus pensioner 2028]])</f>
        <v>-1</v>
      </c>
      <c r="AM240" s="8">
        <f>SUM(Tabell13[[#This Row],[Netto färdiga ST minus pensioner 2025]:[Netto färdiga ST minus pensioner 2032]])</f>
        <v>0</v>
      </c>
    </row>
    <row r="241" spans="1:39" s="8" customFormat="1" x14ac:dyDescent="0.25">
      <c r="A241" s="8" t="s">
        <v>111</v>
      </c>
      <c r="C241" s="8" t="s">
        <v>223</v>
      </c>
      <c r="D241" s="8" t="s">
        <v>20</v>
      </c>
      <c r="E241" s="17">
        <v>1</v>
      </c>
      <c r="F241" s="8">
        <v>1</v>
      </c>
      <c r="G241" s="8">
        <v>1</v>
      </c>
      <c r="H241" s="8">
        <v>0</v>
      </c>
      <c r="I241" s="8">
        <v>0</v>
      </c>
      <c r="J241" s="8">
        <v>0</v>
      </c>
      <c r="K241" s="8">
        <v>0</v>
      </c>
      <c r="L241" s="8">
        <v>0</v>
      </c>
      <c r="M241" s="8">
        <v>0</v>
      </c>
      <c r="N241" s="8">
        <v>0</v>
      </c>
      <c r="O241" s="8">
        <v>0</v>
      </c>
      <c r="P241" s="8">
        <v>0</v>
      </c>
      <c r="Q241" s="8">
        <v>0</v>
      </c>
      <c r="R241" s="8">
        <v>0</v>
      </c>
      <c r="S241" s="8">
        <v>0</v>
      </c>
      <c r="T241" s="8">
        <v>0</v>
      </c>
      <c r="U241" s="8">
        <v>0</v>
      </c>
      <c r="V241" s="8">
        <v>0</v>
      </c>
      <c r="W241" s="8">
        <v>0</v>
      </c>
      <c r="X241" s="8">
        <v>0</v>
      </c>
      <c r="Y241" s="8">
        <v>0</v>
      </c>
      <c r="Z241" s="8">
        <v>0</v>
      </c>
      <c r="AA241" s="8">
        <v>0</v>
      </c>
      <c r="AC241" s="18">
        <f>SUM(Tabell13[[#This Row],[Färdiga ST '[År 2025:']]:[Färdiga ST '[År 2032 (el. senare):']]])</f>
        <v>0</v>
      </c>
      <c r="AD241" s="8">
        <f>Tabell13[[#This Row],[Färdiga ST '[År 2025:']]]-(Tabell13[[#This Row],[&gt;68]]+Tabell13[[#This Row],[Förväntade kommande pensionsavgångar '[År 2025:']]])</f>
        <v>-1</v>
      </c>
      <c r="AE241" s="8">
        <f>Tabell13[[#This Row],[Färdiga ST '[År 2026:']]]-Tabell13[[#This Row],[Förväntade kommande pensionsavgångar '[År 2026:']]]</f>
        <v>0</v>
      </c>
      <c r="AF241" s="8">
        <f>Tabell13[[#This Row],[Färdiga ST '[År 2027:']]]-Tabell13[[#This Row],[Förväntade kommande pensionsavgångar '[År 2027:']]]</f>
        <v>0</v>
      </c>
      <c r="AG241" s="8">
        <f>Tabell13[[#This Row],[Färdiga ST '[År 2028:']]]-Tabell13[[#This Row],[Förväntade kommande pensionsavgångar '[År 2028:']]]</f>
        <v>0</v>
      </c>
      <c r="AH241" s="8">
        <f>Tabell13[[#This Row],[Färdiga ST '[År 2029:']]]-Tabell13[[#This Row],[Förväntade kommande pensionsavgångar '[År 2029:']]]</f>
        <v>0</v>
      </c>
      <c r="AI241" s="8">
        <f>Tabell13[[#This Row],[Färdiga ST '[År 2030:']]]-Tabell13[[#This Row],[Förväntade kommande pensionsavgångar '[År 2030:']]]</f>
        <v>0</v>
      </c>
      <c r="AJ241" s="8">
        <f>Tabell13[[#This Row],[Färdiga ST '[År 2031:']]]-Tabell13[[#This Row],[Förväntade kommande pensionsavgångar '[År 2031:']]]</f>
        <v>0</v>
      </c>
      <c r="AK241" s="8">
        <f>Tabell13[[#This Row],[Färdiga ST '[År 2032 (el. senare):']]]-Tabell13[[#This Row],[Förväntade kommande pensionsavgångar '[År 2032:']]]</f>
        <v>0</v>
      </c>
      <c r="AL241" s="8">
        <f>SUM(Tabell13[[#This Row],[Netto färdiga ST minus pensioner 2025]:[Netto färdiga ST minus pensioner 2028]])</f>
        <v>-1</v>
      </c>
      <c r="AM241" s="8">
        <f>SUM(Tabell13[[#This Row],[Netto färdiga ST minus pensioner 2025]:[Netto färdiga ST minus pensioner 2032]])</f>
        <v>-1</v>
      </c>
    </row>
    <row r="242" spans="1:39" s="8" customFormat="1" x14ac:dyDescent="0.25">
      <c r="A242" s="8" t="s">
        <v>111</v>
      </c>
      <c r="C242" s="8" t="s">
        <v>224</v>
      </c>
      <c r="D242" s="8" t="s">
        <v>5</v>
      </c>
      <c r="E242" s="17">
        <v>6</v>
      </c>
      <c r="F242" s="8">
        <v>4.9000000000000004</v>
      </c>
      <c r="G242" s="8">
        <v>1</v>
      </c>
      <c r="H242" s="8">
        <v>0</v>
      </c>
      <c r="I242" s="8">
        <v>0</v>
      </c>
      <c r="J242" s="8">
        <v>0</v>
      </c>
      <c r="K242" s="8">
        <v>0</v>
      </c>
      <c r="L242" s="8">
        <v>1</v>
      </c>
      <c r="M242" s="8">
        <v>1</v>
      </c>
      <c r="N242" s="8">
        <v>0</v>
      </c>
      <c r="O242" s="8">
        <v>0</v>
      </c>
      <c r="P242" s="8">
        <v>0</v>
      </c>
      <c r="Q242" s="8">
        <v>0</v>
      </c>
      <c r="R242" s="8">
        <v>0</v>
      </c>
      <c r="S242" s="8">
        <v>0</v>
      </c>
      <c r="T242" s="8">
        <v>0</v>
      </c>
      <c r="U242" s="8">
        <v>0</v>
      </c>
      <c r="V242" s="8">
        <v>0</v>
      </c>
      <c r="W242" s="8">
        <v>0</v>
      </c>
      <c r="X242" s="8">
        <v>0</v>
      </c>
      <c r="Y242" s="8">
        <v>0</v>
      </c>
      <c r="Z242" s="8">
        <v>0</v>
      </c>
      <c r="AA242" s="8">
        <v>0</v>
      </c>
      <c r="AC242" s="18">
        <f>SUM(Tabell13[[#This Row],[Färdiga ST '[År 2025:']]:[Färdiga ST '[År 2032 (el. senare):']]])</f>
        <v>0</v>
      </c>
      <c r="AD242" s="8">
        <f>Tabell13[[#This Row],[Färdiga ST '[År 2025:']]]-(Tabell13[[#This Row],[&gt;68]]+Tabell13[[#This Row],[Förväntade kommande pensionsavgångar '[År 2025:']]])</f>
        <v>-1</v>
      </c>
      <c r="AE242" s="8">
        <f>Tabell13[[#This Row],[Färdiga ST '[År 2026:']]]-Tabell13[[#This Row],[Förväntade kommande pensionsavgångar '[År 2026:']]]</f>
        <v>0</v>
      </c>
      <c r="AF242" s="8">
        <f>Tabell13[[#This Row],[Färdiga ST '[År 2027:']]]-Tabell13[[#This Row],[Förväntade kommande pensionsavgångar '[År 2027:']]]</f>
        <v>0</v>
      </c>
      <c r="AG242" s="8">
        <f>Tabell13[[#This Row],[Färdiga ST '[År 2028:']]]-Tabell13[[#This Row],[Förväntade kommande pensionsavgångar '[År 2028:']]]</f>
        <v>0</v>
      </c>
      <c r="AH242" s="8">
        <f>Tabell13[[#This Row],[Färdiga ST '[År 2029:']]]-Tabell13[[#This Row],[Förväntade kommande pensionsavgångar '[År 2029:']]]</f>
        <v>-1</v>
      </c>
      <c r="AI242" s="8">
        <f>Tabell13[[#This Row],[Färdiga ST '[År 2030:']]]-Tabell13[[#This Row],[Förväntade kommande pensionsavgångar '[År 2030:']]]</f>
        <v>-1</v>
      </c>
      <c r="AJ242" s="8">
        <f>Tabell13[[#This Row],[Färdiga ST '[År 2031:']]]-Tabell13[[#This Row],[Förväntade kommande pensionsavgångar '[År 2031:']]]</f>
        <v>0</v>
      </c>
      <c r="AK242" s="8">
        <f>Tabell13[[#This Row],[Färdiga ST '[År 2032 (el. senare):']]]-Tabell13[[#This Row],[Förväntade kommande pensionsavgångar '[År 2032:']]]</f>
        <v>0</v>
      </c>
      <c r="AL242" s="8">
        <f>SUM(Tabell13[[#This Row],[Netto färdiga ST minus pensioner 2025]:[Netto färdiga ST minus pensioner 2028]])</f>
        <v>-1</v>
      </c>
      <c r="AM242" s="8">
        <f>SUM(Tabell13[[#This Row],[Netto färdiga ST minus pensioner 2025]:[Netto färdiga ST minus pensioner 2032]])</f>
        <v>-3</v>
      </c>
    </row>
    <row r="243" spans="1:39" s="8" customFormat="1" x14ac:dyDescent="0.25">
      <c r="A243" s="8" t="s">
        <v>111</v>
      </c>
      <c r="C243" s="8" t="s">
        <v>225</v>
      </c>
      <c r="D243" s="8" t="s">
        <v>20</v>
      </c>
      <c r="E243" s="17">
        <v>1</v>
      </c>
      <c r="F243" s="8">
        <v>1</v>
      </c>
      <c r="G243" s="8">
        <v>1</v>
      </c>
      <c r="H243" s="8">
        <v>0</v>
      </c>
      <c r="I243" s="8">
        <v>0</v>
      </c>
      <c r="J243" s="8">
        <v>0</v>
      </c>
      <c r="K243" s="8">
        <v>0</v>
      </c>
      <c r="L243" s="8">
        <v>0</v>
      </c>
      <c r="M243" s="8">
        <v>0</v>
      </c>
      <c r="N243" s="8">
        <v>0</v>
      </c>
      <c r="O243" s="8">
        <v>0</v>
      </c>
      <c r="P243" s="8">
        <v>0</v>
      </c>
      <c r="Q243" s="8">
        <v>1</v>
      </c>
      <c r="R243" s="8" t="s">
        <v>76</v>
      </c>
      <c r="S243" s="8">
        <v>0</v>
      </c>
      <c r="T243" s="8">
        <v>0</v>
      </c>
      <c r="U243" s="8">
        <v>0</v>
      </c>
      <c r="V243" s="8">
        <v>0</v>
      </c>
      <c r="W243" s="8">
        <v>0</v>
      </c>
      <c r="X243" s="8">
        <v>0</v>
      </c>
      <c r="Y243" s="8">
        <v>0</v>
      </c>
      <c r="Z243" s="8">
        <v>0</v>
      </c>
      <c r="AA243" s="8">
        <v>0</v>
      </c>
      <c r="AC243" s="18">
        <f>SUM(Tabell13[[#This Row],[Färdiga ST '[År 2025:']]:[Färdiga ST '[År 2032 (el. senare):']]])</f>
        <v>0</v>
      </c>
      <c r="AD243" s="8">
        <f>Tabell13[[#This Row],[Färdiga ST '[År 2025:']]]-(Tabell13[[#This Row],[&gt;68]]+Tabell13[[#This Row],[Förväntade kommande pensionsavgångar '[År 2025:']]])</f>
        <v>-1</v>
      </c>
      <c r="AE243" s="8">
        <f>Tabell13[[#This Row],[Färdiga ST '[År 2026:']]]-Tabell13[[#This Row],[Förväntade kommande pensionsavgångar '[År 2026:']]]</f>
        <v>0</v>
      </c>
      <c r="AF243" s="8">
        <f>Tabell13[[#This Row],[Färdiga ST '[År 2027:']]]-Tabell13[[#This Row],[Förväntade kommande pensionsavgångar '[År 2027:']]]</f>
        <v>0</v>
      </c>
      <c r="AG243" s="8">
        <f>Tabell13[[#This Row],[Färdiga ST '[År 2028:']]]-Tabell13[[#This Row],[Förväntade kommande pensionsavgångar '[År 2028:']]]</f>
        <v>0</v>
      </c>
      <c r="AH243" s="8">
        <f>Tabell13[[#This Row],[Färdiga ST '[År 2029:']]]-Tabell13[[#This Row],[Förväntade kommande pensionsavgångar '[År 2029:']]]</f>
        <v>0</v>
      </c>
      <c r="AI243" s="8">
        <f>Tabell13[[#This Row],[Färdiga ST '[År 2030:']]]-Tabell13[[#This Row],[Förväntade kommande pensionsavgångar '[År 2030:']]]</f>
        <v>0</v>
      </c>
      <c r="AJ243" s="8">
        <f>Tabell13[[#This Row],[Färdiga ST '[År 2031:']]]-Tabell13[[#This Row],[Förväntade kommande pensionsavgångar '[År 2031:']]]</f>
        <v>0</v>
      </c>
      <c r="AK243" s="8">
        <f>Tabell13[[#This Row],[Färdiga ST '[År 2032 (el. senare):']]]-Tabell13[[#This Row],[Förväntade kommande pensionsavgångar '[År 2032:']]]</f>
        <v>0</v>
      </c>
      <c r="AL243" s="8">
        <f>SUM(Tabell13[[#This Row],[Netto färdiga ST minus pensioner 2025]:[Netto färdiga ST minus pensioner 2028]])</f>
        <v>-1</v>
      </c>
      <c r="AM243" s="8">
        <f>SUM(Tabell13[[#This Row],[Netto färdiga ST minus pensioner 2025]:[Netto färdiga ST minus pensioner 2032]])</f>
        <v>-1</v>
      </c>
    </row>
    <row r="244" spans="1:39" s="8" customFormat="1" x14ac:dyDescent="0.25">
      <c r="A244" s="8" t="s">
        <v>111</v>
      </c>
      <c r="C244" s="8" t="s">
        <v>226</v>
      </c>
      <c r="D244" s="8" t="s">
        <v>5</v>
      </c>
      <c r="E244" s="17">
        <v>5</v>
      </c>
      <c r="F244" s="8">
        <v>4.2</v>
      </c>
      <c r="G244" s="8">
        <v>1</v>
      </c>
      <c r="H244" s="8">
        <v>0</v>
      </c>
      <c r="I244" s="8">
        <v>0</v>
      </c>
      <c r="J244" s="8">
        <v>0</v>
      </c>
      <c r="K244" s="8">
        <v>0</v>
      </c>
      <c r="L244" s="8">
        <v>0</v>
      </c>
      <c r="M244" s="8">
        <v>0</v>
      </c>
      <c r="N244" s="8">
        <v>0</v>
      </c>
      <c r="O244" s="8">
        <v>0</v>
      </c>
      <c r="P244" s="8">
        <v>0</v>
      </c>
      <c r="Q244" s="8">
        <v>0</v>
      </c>
      <c r="R244" s="8" t="s">
        <v>76</v>
      </c>
      <c r="S244" s="8">
        <v>3</v>
      </c>
      <c r="T244" s="8">
        <v>0</v>
      </c>
      <c r="U244" s="8">
        <v>0</v>
      </c>
      <c r="V244" s="8">
        <v>1</v>
      </c>
      <c r="W244" s="8">
        <v>2</v>
      </c>
      <c r="X244" s="8">
        <v>0</v>
      </c>
      <c r="Y244" s="8">
        <v>0</v>
      </c>
      <c r="Z244" s="8">
        <v>0</v>
      </c>
      <c r="AA244" s="8">
        <v>0</v>
      </c>
      <c r="AC244" s="18">
        <f>SUM(Tabell13[[#This Row],[Färdiga ST '[År 2025:']]:[Färdiga ST '[År 2032 (el. senare):']]])</f>
        <v>3</v>
      </c>
      <c r="AD244" s="8">
        <f>Tabell13[[#This Row],[Färdiga ST '[År 2025:']]]-(Tabell13[[#This Row],[&gt;68]]+Tabell13[[#This Row],[Förväntade kommande pensionsavgångar '[År 2025:']]])</f>
        <v>-1</v>
      </c>
      <c r="AE244" s="8">
        <f>Tabell13[[#This Row],[Färdiga ST '[År 2026:']]]-Tabell13[[#This Row],[Förväntade kommande pensionsavgångar '[År 2026:']]]</f>
        <v>0</v>
      </c>
      <c r="AF244" s="8">
        <f>Tabell13[[#This Row],[Färdiga ST '[År 2027:']]]-Tabell13[[#This Row],[Förväntade kommande pensionsavgångar '[År 2027:']]]</f>
        <v>1</v>
      </c>
      <c r="AG244" s="8">
        <f>Tabell13[[#This Row],[Färdiga ST '[År 2028:']]]-Tabell13[[#This Row],[Förväntade kommande pensionsavgångar '[År 2028:']]]</f>
        <v>2</v>
      </c>
      <c r="AH244" s="8">
        <f>Tabell13[[#This Row],[Färdiga ST '[År 2029:']]]-Tabell13[[#This Row],[Förväntade kommande pensionsavgångar '[År 2029:']]]</f>
        <v>0</v>
      </c>
      <c r="AI244" s="8">
        <f>Tabell13[[#This Row],[Färdiga ST '[År 2030:']]]-Tabell13[[#This Row],[Förväntade kommande pensionsavgångar '[År 2030:']]]</f>
        <v>0</v>
      </c>
      <c r="AJ244" s="8">
        <f>Tabell13[[#This Row],[Färdiga ST '[År 2031:']]]-Tabell13[[#This Row],[Förväntade kommande pensionsavgångar '[År 2031:']]]</f>
        <v>0</v>
      </c>
      <c r="AK244" s="8">
        <f>Tabell13[[#This Row],[Färdiga ST '[År 2032 (el. senare):']]]-Tabell13[[#This Row],[Förväntade kommande pensionsavgångar '[År 2032:']]]</f>
        <v>0</v>
      </c>
      <c r="AL244" s="8">
        <f>SUM(Tabell13[[#This Row],[Netto färdiga ST minus pensioner 2025]:[Netto färdiga ST minus pensioner 2028]])</f>
        <v>2</v>
      </c>
      <c r="AM244" s="8">
        <f>SUM(Tabell13[[#This Row],[Netto färdiga ST minus pensioner 2025]:[Netto färdiga ST minus pensioner 2032]])</f>
        <v>2</v>
      </c>
    </row>
    <row r="245" spans="1:39" s="8" customFormat="1" x14ac:dyDescent="0.25">
      <c r="A245" s="8" t="s">
        <v>111</v>
      </c>
      <c r="C245" s="8" t="s">
        <v>227</v>
      </c>
      <c r="D245" s="8" t="s">
        <v>5</v>
      </c>
      <c r="E245" s="17">
        <v>2</v>
      </c>
      <c r="F245" s="8">
        <v>0.5</v>
      </c>
      <c r="G245" s="8">
        <v>1</v>
      </c>
      <c r="H245" s="8">
        <v>1</v>
      </c>
      <c r="I245" s="8">
        <v>0</v>
      </c>
      <c r="J245" s="8">
        <v>0</v>
      </c>
      <c r="K245" s="8">
        <v>0</v>
      </c>
      <c r="L245" s="8">
        <v>0</v>
      </c>
      <c r="M245" s="8">
        <v>0</v>
      </c>
      <c r="N245" s="8">
        <v>0</v>
      </c>
      <c r="O245" s="8">
        <v>0</v>
      </c>
      <c r="P245" s="8">
        <v>0</v>
      </c>
      <c r="Q245" s="8">
        <v>6</v>
      </c>
      <c r="R245" s="8">
        <v>6</v>
      </c>
      <c r="S245" s="8">
        <v>0</v>
      </c>
      <c r="T245" s="8">
        <v>0</v>
      </c>
      <c r="U245" s="8">
        <v>0</v>
      </c>
      <c r="V245" s="8">
        <v>0</v>
      </c>
      <c r="W245" s="8">
        <v>0</v>
      </c>
      <c r="X245" s="8">
        <v>0</v>
      </c>
      <c r="Y245" s="8">
        <v>0</v>
      </c>
      <c r="Z245" s="8">
        <v>0</v>
      </c>
      <c r="AA245" s="8">
        <v>0</v>
      </c>
      <c r="AC245" s="18">
        <f>SUM(Tabell13[[#This Row],[Färdiga ST '[År 2025:']]:[Färdiga ST '[År 2032 (el. senare):']]])</f>
        <v>0</v>
      </c>
      <c r="AD245" s="8">
        <f>Tabell13[[#This Row],[Färdiga ST '[År 2025:']]]-(Tabell13[[#This Row],[&gt;68]]+Tabell13[[#This Row],[Förväntade kommande pensionsavgångar '[År 2025:']]])</f>
        <v>-2</v>
      </c>
      <c r="AE245" s="8">
        <f>Tabell13[[#This Row],[Färdiga ST '[År 2026:']]]-Tabell13[[#This Row],[Förväntade kommande pensionsavgångar '[År 2026:']]]</f>
        <v>0</v>
      </c>
      <c r="AF245" s="8">
        <f>Tabell13[[#This Row],[Färdiga ST '[År 2027:']]]-Tabell13[[#This Row],[Förväntade kommande pensionsavgångar '[År 2027:']]]</f>
        <v>0</v>
      </c>
      <c r="AG245" s="8">
        <f>Tabell13[[#This Row],[Färdiga ST '[År 2028:']]]-Tabell13[[#This Row],[Förväntade kommande pensionsavgångar '[År 2028:']]]</f>
        <v>0</v>
      </c>
      <c r="AH245" s="8">
        <f>Tabell13[[#This Row],[Färdiga ST '[År 2029:']]]-Tabell13[[#This Row],[Förväntade kommande pensionsavgångar '[År 2029:']]]</f>
        <v>0</v>
      </c>
      <c r="AI245" s="8">
        <f>Tabell13[[#This Row],[Färdiga ST '[År 2030:']]]-Tabell13[[#This Row],[Förväntade kommande pensionsavgångar '[År 2030:']]]</f>
        <v>0</v>
      </c>
      <c r="AJ245" s="8">
        <f>Tabell13[[#This Row],[Färdiga ST '[År 2031:']]]-Tabell13[[#This Row],[Förväntade kommande pensionsavgångar '[År 2031:']]]</f>
        <v>0</v>
      </c>
      <c r="AK245" s="8">
        <f>Tabell13[[#This Row],[Färdiga ST '[År 2032 (el. senare):']]]-Tabell13[[#This Row],[Förväntade kommande pensionsavgångar '[År 2032:']]]</f>
        <v>0</v>
      </c>
      <c r="AL245" s="8">
        <f>SUM(Tabell13[[#This Row],[Netto färdiga ST minus pensioner 2025]:[Netto färdiga ST minus pensioner 2028]])</f>
        <v>-2</v>
      </c>
      <c r="AM245" s="8">
        <f>SUM(Tabell13[[#This Row],[Netto färdiga ST minus pensioner 2025]:[Netto färdiga ST minus pensioner 2032]])</f>
        <v>-2</v>
      </c>
    </row>
    <row r="246" spans="1:39" s="8" customFormat="1" x14ac:dyDescent="0.25">
      <c r="A246" s="8" t="s">
        <v>111</v>
      </c>
      <c r="C246" s="8" t="s">
        <v>228</v>
      </c>
      <c r="D246" s="8" t="s">
        <v>5</v>
      </c>
      <c r="E246" s="17">
        <v>3</v>
      </c>
      <c r="F246" s="8">
        <v>2.2999999999999998</v>
      </c>
      <c r="G246" s="8">
        <v>1</v>
      </c>
      <c r="H246" s="8">
        <v>0</v>
      </c>
      <c r="I246" s="8">
        <v>1</v>
      </c>
      <c r="J246" s="8">
        <v>0</v>
      </c>
      <c r="K246" s="8">
        <v>0</v>
      </c>
      <c r="L246" s="8">
        <v>0</v>
      </c>
      <c r="M246" s="8">
        <v>0</v>
      </c>
      <c r="N246" s="8">
        <v>0</v>
      </c>
      <c r="O246" s="8">
        <v>0</v>
      </c>
      <c r="P246" s="8">
        <v>0</v>
      </c>
      <c r="Q246" s="8">
        <v>1</v>
      </c>
      <c r="R246" s="8">
        <v>0.5</v>
      </c>
      <c r="S246" s="8">
        <v>3</v>
      </c>
      <c r="T246" s="8">
        <v>0</v>
      </c>
      <c r="U246" s="8">
        <v>2</v>
      </c>
      <c r="V246" s="8">
        <v>0</v>
      </c>
      <c r="W246" s="8">
        <v>0</v>
      </c>
      <c r="X246" s="8">
        <v>0</v>
      </c>
      <c r="Y246" s="8">
        <v>1</v>
      </c>
      <c r="Z246" s="8">
        <v>0</v>
      </c>
      <c r="AA246" s="8">
        <v>0</v>
      </c>
      <c r="AC246" s="18">
        <f>SUM(Tabell13[[#This Row],[Färdiga ST '[År 2025:']]:[Färdiga ST '[År 2032 (el. senare):']]])</f>
        <v>3</v>
      </c>
      <c r="AD246" s="8">
        <f>Tabell13[[#This Row],[Färdiga ST '[År 2025:']]]-(Tabell13[[#This Row],[&gt;68]]+Tabell13[[#This Row],[Förväntade kommande pensionsavgångar '[År 2025:']]])</f>
        <v>-1</v>
      </c>
      <c r="AE246" s="8">
        <f>Tabell13[[#This Row],[Färdiga ST '[År 2026:']]]-Tabell13[[#This Row],[Förväntade kommande pensionsavgångar '[År 2026:']]]</f>
        <v>1</v>
      </c>
      <c r="AF246" s="8">
        <f>Tabell13[[#This Row],[Färdiga ST '[År 2027:']]]-Tabell13[[#This Row],[Förväntade kommande pensionsavgångar '[År 2027:']]]</f>
        <v>0</v>
      </c>
      <c r="AG246" s="8">
        <f>Tabell13[[#This Row],[Färdiga ST '[År 2028:']]]-Tabell13[[#This Row],[Förväntade kommande pensionsavgångar '[År 2028:']]]</f>
        <v>0</v>
      </c>
      <c r="AH246" s="8">
        <f>Tabell13[[#This Row],[Färdiga ST '[År 2029:']]]-Tabell13[[#This Row],[Förväntade kommande pensionsavgångar '[År 2029:']]]</f>
        <v>0</v>
      </c>
      <c r="AI246" s="8">
        <f>Tabell13[[#This Row],[Färdiga ST '[År 2030:']]]-Tabell13[[#This Row],[Förväntade kommande pensionsavgångar '[År 2030:']]]</f>
        <v>1</v>
      </c>
      <c r="AJ246" s="8">
        <f>Tabell13[[#This Row],[Färdiga ST '[År 2031:']]]-Tabell13[[#This Row],[Förväntade kommande pensionsavgångar '[År 2031:']]]</f>
        <v>0</v>
      </c>
      <c r="AK246" s="8">
        <f>Tabell13[[#This Row],[Färdiga ST '[År 2032 (el. senare):']]]-Tabell13[[#This Row],[Förväntade kommande pensionsavgångar '[År 2032:']]]</f>
        <v>0</v>
      </c>
      <c r="AL246" s="8">
        <f>SUM(Tabell13[[#This Row],[Netto färdiga ST minus pensioner 2025]:[Netto färdiga ST minus pensioner 2028]])</f>
        <v>0</v>
      </c>
      <c r="AM246" s="8">
        <f>SUM(Tabell13[[#This Row],[Netto färdiga ST minus pensioner 2025]:[Netto färdiga ST minus pensioner 2032]])</f>
        <v>1</v>
      </c>
    </row>
    <row r="247" spans="1:39" s="8" customFormat="1" x14ac:dyDescent="0.25">
      <c r="A247" s="8" t="s">
        <v>111</v>
      </c>
      <c r="C247" s="8" t="s">
        <v>190</v>
      </c>
      <c r="D247" s="8" t="s">
        <v>5</v>
      </c>
      <c r="E247" s="17">
        <v>6</v>
      </c>
      <c r="F247" s="8">
        <v>6</v>
      </c>
      <c r="G247" s="8">
        <v>1</v>
      </c>
      <c r="H247" s="8">
        <v>0</v>
      </c>
      <c r="I247" s="8">
        <v>0</v>
      </c>
      <c r="J247" s="8">
        <v>0</v>
      </c>
      <c r="K247" s="8">
        <v>0</v>
      </c>
      <c r="L247" s="8">
        <v>1</v>
      </c>
      <c r="M247" s="8">
        <v>0</v>
      </c>
      <c r="N247" s="8">
        <v>0</v>
      </c>
      <c r="O247" s="8">
        <v>1</v>
      </c>
      <c r="P247" s="8">
        <v>0</v>
      </c>
      <c r="Q247" s="8">
        <v>0</v>
      </c>
      <c r="R247" s="8">
        <v>0</v>
      </c>
      <c r="S247" s="8">
        <v>1</v>
      </c>
      <c r="T247" s="8">
        <v>0</v>
      </c>
      <c r="U247" s="8">
        <v>1</v>
      </c>
      <c r="V247" s="8">
        <v>0</v>
      </c>
      <c r="W247" s="8">
        <v>0</v>
      </c>
      <c r="X247" s="8">
        <v>0</v>
      </c>
      <c r="Y247" s="8">
        <v>0</v>
      </c>
      <c r="Z247" s="8">
        <v>0</v>
      </c>
      <c r="AA247" s="8">
        <v>0</v>
      </c>
      <c r="AC247" s="18">
        <f>SUM(Tabell13[[#This Row],[Färdiga ST '[År 2025:']]:[Färdiga ST '[År 2032 (el. senare):']]])</f>
        <v>1</v>
      </c>
      <c r="AD247" s="8">
        <f>Tabell13[[#This Row],[Färdiga ST '[År 2025:']]]-(Tabell13[[#This Row],[&gt;68]]+Tabell13[[#This Row],[Förväntade kommande pensionsavgångar '[År 2025:']]])</f>
        <v>-1</v>
      </c>
      <c r="AE247" s="8">
        <f>Tabell13[[#This Row],[Färdiga ST '[År 2026:']]]-Tabell13[[#This Row],[Förväntade kommande pensionsavgångar '[År 2026:']]]</f>
        <v>1</v>
      </c>
      <c r="AF247" s="8">
        <f>Tabell13[[#This Row],[Färdiga ST '[År 2027:']]]-Tabell13[[#This Row],[Förväntade kommande pensionsavgångar '[År 2027:']]]</f>
        <v>0</v>
      </c>
      <c r="AG247" s="8">
        <f>Tabell13[[#This Row],[Färdiga ST '[År 2028:']]]-Tabell13[[#This Row],[Förväntade kommande pensionsavgångar '[År 2028:']]]</f>
        <v>0</v>
      </c>
      <c r="AH247" s="8">
        <f>Tabell13[[#This Row],[Färdiga ST '[År 2029:']]]-Tabell13[[#This Row],[Förväntade kommande pensionsavgångar '[År 2029:']]]</f>
        <v>-1</v>
      </c>
      <c r="AI247" s="8">
        <f>Tabell13[[#This Row],[Färdiga ST '[År 2030:']]]-Tabell13[[#This Row],[Förväntade kommande pensionsavgångar '[År 2030:']]]</f>
        <v>0</v>
      </c>
      <c r="AJ247" s="8">
        <f>Tabell13[[#This Row],[Färdiga ST '[År 2031:']]]-Tabell13[[#This Row],[Förväntade kommande pensionsavgångar '[År 2031:']]]</f>
        <v>0</v>
      </c>
      <c r="AK247" s="8">
        <f>Tabell13[[#This Row],[Färdiga ST '[År 2032 (el. senare):']]]-Tabell13[[#This Row],[Förväntade kommande pensionsavgångar '[År 2032:']]]</f>
        <v>-1</v>
      </c>
      <c r="AL247" s="8">
        <f>SUM(Tabell13[[#This Row],[Netto färdiga ST minus pensioner 2025]:[Netto färdiga ST minus pensioner 2028]])</f>
        <v>0</v>
      </c>
      <c r="AM247" s="8">
        <f>SUM(Tabell13[[#This Row],[Netto färdiga ST minus pensioner 2025]:[Netto färdiga ST minus pensioner 2032]])</f>
        <v>-2</v>
      </c>
    </row>
    <row r="248" spans="1:39" s="8" customFormat="1" x14ac:dyDescent="0.25">
      <c r="A248" s="8" t="s">
        <v>111</v>
      </c>
      <c r="C248" s="8" t="s">
        <v>229</v>
      </c>
      <c r="D248" s="8" t="s">
        <v>5</v>
      </c>
      <c r="E248" s="17">
        <v>6</v>
      </c>
      <c r="F248" s="8">
        <v>5</v>
      </c>
      <c r="G248" s="8">
        <v>1</v>
      </c>
      <c r="H248" s="8">
        <v>0</v>
      </c>
      <c r="I248" s="8">
        <v>0</v>
      </c>
      <c r="J248" s="8">
        <v>0</v>
      </c>
      <c r="K248" s="8">
        <v>0</v>
      </c>
      <c r="L248" s="8">
        <v>0</v>
      </c>
      <c r="M248" s="8">
        <v>0</v>
      </c>
      <c r="N248" s="8">
        <v>0</v>
      </c>
      <c r="O248" s="8">
        <v>0</v>
      </c>
      <c r="P248" s="8">
        <v>0</v>
      </c>
      <c r="Q248" s="8">
        <v>0</v>
      </c>
      <c r="R248" s="8" t="s">
        <v>76</v>
      </c>
      <c r="S248" s="8">
        <v>2</v>
      </c>
      <c r="T248" s="8">
        <v>0</v>
      </c>
      <c r="U248" s="8">
        <v>0</v>
      </c>
      <c r="V248" s="8">
        <v>1</v>
      </c>
      <c r="W248" s="8">
        <v>1</v>
      </c>
      <c r="X248" s="8">
        <v>0</v>
      </c>
      <c r="Y248" s="8">
        <v>0</v>
      </c>
      <c r="Z248" s="8">
        <v>0</v>
      </c>
      <c r="AA248" s="8">
        <v>0</v>
      </c>
      <c r="AC248" s="18">
        <f>SUM(Tabell13[[#This Row],[Färdiga ST '[År 2025:']]:[Färdiga ST '[År 2032 (el. senare):']]])</f>
        <v>2</v>
      </c>
      <c r="AD248" s="8">
        <f>Tabell13[[#This Row],[Färdiga ST '[År 2025:']]]-(Tabell13[[#This Row],[&gt;68]]+Tabell13[[#This Row],[Förväntade kommande pensionsavgångar '[År 2025:']]])</f>
        <v>-1</v>
      </c>
      <c r="AE248" s="8">
        <f>Tabell13[[#This Row],[Färdiga ST '[År 2026:']]]-Tabell13[[#This Row],[Förväntade kommande pensionsavgångar '[År 2026:']]]</f>
        <v>0</v>
      </c>
      <c r="AF248" s="8">
        <f>Tabell13[[#This Row],[Färdiga ST '[År 2027:']]]-Tabell13[[#This Row],[Förväntade kommande pensionsavgångar '[År 2027:']]]</f>
        <v>1</v>
      </c>
      <c r="AG248" s="8">
        <f>Tabell13[[#This Row],[Färdiga ST '[År 2028:']]]-Tabell13[[#This Row],[Förväntade kommande pensionsavgångar '[År 2028:']]]</f>
        <v>1</v>
      </c>
      <c r="AH248" s="8">
        <f>Tabell13[[#This Row],[Färdiga ST '[År 2029:']]]-Tabell13[[#This Row],[Förväntade kommande pensionsavgångar '[År 2029:']]]</f>
        <v>0</v>
      </c>
      <c r="AI248" s="8">
        <f>Tabell13[[#This Row],[Färdiga ST '[År 2030:']]]-Tabell13[[#This Row],[Förväntade kommande pensionsavgångar '[År 2030:']]]</f>
        <v>0</v>
      </c>
      <c r="AJ248" s="8">
        <f>Tabell13[[#This Row],[Färdiga ST '[År 2031:']]]-Tabell13[[#This Row],[Förväntade kommande pensionsavgångar '[År 2031:']]]</f>
        <v>0</v>
      </c>
      <c r="AK248" s="8">
        <f>Tabell13[[#This Row],[Färdiga ST '[År 2032 (el. senare):']]]-Tabell13[[#This Row],[Förväntade kommande pensionsavgångar '[År 2032:']]]</f>
        <v>0</v>
      </c>
      <c r="AL248" s="8">
        <f>SUM(Tabell13[[#This Row],[Netto färdiga ST minus pensioner 2025]:[Netto färdiga ST minus pensioner 2028]])</f>
        <v>1</v>
      </c>
      <c r="AM248" s="8">
        <f>SUM(Tabell13[[#This Row],[Netto färdiga ST minus pensioner 2025]:[Netto färdiga ST minus pensioner 2032]])</f>
        <v>1</v>
      </c>
    </row>
    <row r="249" spans="1:39" s="8" customFormat="1" x14ac:dyDescent="0.25">
      <c r="A249" s="8" t="s">
        <v>111</v>
      </c>
      <c r="C249" s="8" t="s">
        <v>230</v>
      </c>
      <c r="D249" s="8" t="s">
        <v>5</v>
      </c>
      <c r="E249" s="17">
        <v>5</v>
      </c>
      <c r="F249" s="8">
        <v>4.5999999999999996</v>
      </c>
      <c r="G249" s="8">
        <v>1</v>
      </c>
      <c r="H249" s="8">
        <v>1</v>
      </c>
      <c r="I249" s="8">
        <v>0</v>
      </c>
      <c r="J249" s="8">
        <v>0</v>
      </c>
      <c r="K249" s="8">
        <v>0</v>
      </c>
      <c r="L249" s="8">
        <v>0</v>
      </c>
      <c r="M249" s="8">
        <v>2</v>
      </c>
      <c r="N249" s="8">
        <v>0</v>
      </c>
      <c r="O249" s="8">
        <v>0</v>
      </c>
      <c r="P249" s="8">
        <v>0</v>
      </c>
      <c r="Q249" s="8">
        <v>0</v>
      </c>
      <c r="R249" s="8" t="s">
        <v>76</v>
      </c>
      <c r="S249" s="8">
        <v>3</v>
      </c>
      <c r="T249" s="8">
        <v>0</v>
      </c>
      <c r="U249" s="8">
        <v>0</v>
      </c>
      <c r="V249" s="8">
        <v>3</v>
      </c>
      <c r="W249" s="8">
        <v>0</v>
      </c>
      <c r="X249" s="8">
        <v>0</v>
      </c>
      <c r="Y249" s="8">
        <v>0</v>
      </c>
      <c r="Z249" s="8">
        <v>0</v>
      </c>
      <c r="AA249" s="8">
        <v>0</v>
      </c>
      <c r="AC249" s="18">
        <f>SUM(Tabell13[[#This Row],[Färdiga ST '[År 2025:']]:[Färdiga ST '[År 2032 (el. senare):']]])</f>
        <v>3</v>
      </c>
      <c r="AD249" s="8">
        <f>Tabell13[[#This Row],[Färdiga ST '[År 2025:']]]-(Tabell13[[#This Row],[&gt;68]]+Tabell13[[#This Row],[Förväntade kommande pensionsavgångar '[År 2025:']]])</f>
        <v>-2</v>
      </c>
      <c r="AE249" s="8">
        <f>Tabell13[[#This Row],[Färdiga ST '[År 2026:']]]-Tabell13[[#This Row],[Förväntade kommande pensionsavgångar '[År 2026:']]]</f>
        <v>0</v>
      </c>
      <c r="AF249" s="8">
        <f>Tabell13[[#This Row],[Färdiga ST '[År 2027:']]]-Tabell13[[#This Row],[Förväntade kommande pensionsavgångar '[År 2027:']]]</f>
        <v>3</v>
      </c>
      <c r="AG249" s="8">
        <f>Tabell13[[#This Row],[Färdiga ST '[År 2028:']]]-Tabell13[[#This Row],[Förväntade kommande pensionsavgångar '[År 2028:']]]</f>
        <v>0</v>
      </c>
      <c r="AH249" s="8">
        <f>Tabell13[[#This Row],[Färdiga ST '[År 2029:']]]-Tabell13[[#This Row],[Förväntade kommande pensionsavgångar '[År 2029:']]]</f>
        <v>0</v>
      </c>
      <c r="AI249" s="8">
        <f>Tabell13[[#This Row],[Färdiga ST '[År 2030:']]]-Tabell13[[#This Row],[Förväntade kommande pensionsavgångar '[År 2030:']]]</f>
        <v>-2</v>
      </c>
      <c r="AJ249" s="8">
        <f>Tabell13[[#This Row],[Färdiga ST '[År 2031:']]]-Tabell13[[#This Row],[Förväntade kommande pensionsavgångar '[År 2031:']]]</f>
        <v>0</v>
      </c>
      <c r="AK249" s="8">
        <f>Tabell13[[#This Row],[Färdiga ST '[År 2032 (el. senare):']]]-Tabell13[[#This Row],[Förväntade kommande pensionsavgångar '[År 2032:']]]</f>
        <v>0</v>
      </c>
      <c r="AL249" s="8">
        <f>SUM(Tabell13[[#This Row],[Netto färdiga ST minus pensioner 2025]:[Netto färdiga ST minus pensioner 2028]])</f>
        <v>1</v>
      </c>
      <c r="AM249" s="8">
        <f>SUM(Tabell13[[#This Row],[Netto färdiga ST minus pensioner 2025]:[Netto färdiga ST minus pensioner 2032]])</f>
        <v>-1</v>
      </c>
    </row>
    <row r="250" spans="1:39" s="8" customFormat="1" x14ac:dyDescent="0.25">
      <c r="A250" s="8" t="s">
        <v>111</v>
      </c>
      <c r="C250" s="8" t="s">
        <v>231</v>
      </c>
      <c r="D250" s="8" t="s">
        <v>5</v>
      </c>
      <c r="E250" s="17">
        <v>2</v>
      </c>
      <c r="F250" s="8">
        <v>0.6</v>
      </c>
      <c r="G250" s="8">
        <v>1</v>
      </c>
      <c r="H250" s="8">
        <v>1</v>
      </c>
      <c r="I250" s="8">
        <v>0</v>
      </c>
      <c r="J250" s="8">
        <v>0</v>
      </c>
      <c r="K250" s="8">
        <v>0</v>
      </c>
      <c r="L250" s="8">
        <v>0</v>
      </c>
      <c r="M250" s="8">
        <v>0</v>
      </c>
      <c r="N250" s="8">
        <v>0</v>
      </c>
      <c r="O250" s="8">
        <v>0</v>
      </c>
      <c r="P250" s="8">
        <v>0</v>
      </c>
      <c r="Q250" s="8">
        <v>2</v>
      </c>
      <c r="R250" s="8">
        <v>2</v>
      </c>
      <c r="S250" s="8">
        <v>0</v>
      </c>
      <c r="T250" s="8">
        <v>0</v>
      </c>
      <c r="U250" s="8">
        <v>0</v>
      </c>
      <c r="V250" s="8">
        <v>0</v>
      </c>
      <c r="W250" s="8">
        <v>0</v>
      </c>
      <c r="X250" s="8">
        <v>0</v>
      </c>
      <c r="Y250" s="8">
        <v>0</v>
      </c>
      <c r="Z250" s="8">
        <v>0</v>
      </c>
      <c r="AA250" s="8">
        <v>0</v>
      </c>
      <c r="AC250" s="18">
        <f>SUM(Tabell13[[#This Row],[Färdiga ST '[År 2025:']]:[Färdiga ST '[År 2032 (el. senare):']]])</f>
        <v>0</v>
      </c>
      <c r="AD250" s="8">
        <f>Tabell13[[#This Row],[Färdiga ST '[År 2025:']]]-(Tabell13[[#This Row],[&gt;68]]+Tabell13[[#This Row],[Förväntade kommande pensionsavgångar '[År 2025:']]])</f>
        <v>-2</v>
      </c>
      <c r="AE250" s="8">
        <f>Tabell13[[#This Row],[Färdiga ST '[År 2026:']]]-Tabell13[[#This Row],[Förväntade kommande pensionsavgångar '[År 2026:']]]</f>
        <v>0</v>
      </c>
      <c r="AF250" s="8">
        <f>Tabell13[[#This Row],[Färdiga ST '[År 2027:']]]-Tabell13[[#This Row],[Förväntade kommande pensionsavgångar '[År 2027:']]]</f>
        <v>0</v>
      </c>
      <c r="AG250" s="8">
        <f>Tabell13[[#This Row],[Färdiga ST '[År 2028:']]]-Tabell13[[#This Row],[Förväntade kommande pensionsavgångar '[År 2028:']]]</f>
        <v>0</v>
      </c>
      <c r="AH250" s="8">
        <f>Tabell13[[#This Row],[Färdiga ST '[År 2029:']]]-Tabell13[[#This Row],[Förväntade kommande pensionsavgångar '[År 2029:']]]</f>
        <v>0</v>
      </c>
      <c r="AI250" s="8">
        <f>Tabell13[[#This Row],[Färdiga ST '[År 2030:']]]-Tabell13[[#This Row],[Förväntade kommande pensionsavgångar '[År 2030:']]]</f>
        <v>0</v>
      </c>
      <c r="AJ250" s="8">
        <f>Tabell13[[#This Row],[Färdiga ST '[År 2031:']]]-Tabell13[[#This Row],[Förväntade kommande pensionsavgångar '[År 2031:']]]</f>
        <v>0</v>
      </c>
      <c r="AK250" s="8">
        <f>Tabell13[[#This Row],[Färdiga ST '[År 2032 (el. senare):']]]-Tabell13[[#This Row],[Förväntade kommande pensionsavgångar '[År 2032:']]]</f>
        <v>0</v>
      </c>
      <c r="AL250" s="8">
        <f>SUM(Tabell13[[#This Row],[Netto färdiga ST minus pensioner 2025]:[Netto färdiga ST minus pensioner 2028]])</f>
        <v>-2</v>
      </c>
      <c r="AM250" s="8">
        <f>SUM(Tabell13[[#This Row],[Netto färdiga ST minus pensioner 2025]:[Netto färdiga ST minus pensioner 2032]])</f>
        <v>-2</v>
      </c>
    </row>
    <row r="251" spans="1:39" s="8" customFormat="1" x14ac:dyDescent="0.25">
      <c r="A251" s="8" t="s">
        <v>113</v>
      </c>
      <c r="B251" s="8" t="s">
        <v>46</v>
      </c>
      <c r="C251" s="8" t="s">
        <v>202</v>
      </c>
      <c r="D251" s="8" t="s">
        <v>50</v>
      </c>
      <c r="E251" s="17">
        <v>3</v>
      </c>
      <c r="F251" s="8">
        <v>2.75</v>
      </c>
      <c r="G251" s="8">
        <v>1</v>
      </c>
      <c r="H251" s="8">
        <v>1</v>
      </c>
      <c r="I251" s="8">
        <v>0</v>
      </c>
      <c r="J251" s="8">
        <v>0</v>
      </c>
      <c r="K251" s="8">
        <v>0</v>
      </c>
      <c r="L251" s="8">
        <v>0</v>
      </c>
      <c r="M251" s="8">
        <v>0</v>
      </c>
      <c r="N251" s="8">
        <v>0</v>
      </c>
      <c r="O251" s="8">
        <v>0</v>
      </c>
      <c r="P251" s="8">
        <v>0</v>
      </c>
      <c r="Q251" s="8">
        <v>0</v>
      </c>
      <c r="R251" s="8" t="s">
        <v>76</v>
      </c>
      <c r="S251" s="8">
        <v>1</v>
      </c>
      <c r="T251" s="8">
        <v>0</v>
      </c>
      <c r="U251" s="8">
        <v>1</v>
      </c>
      <c r="V251" s="8">
        <v>0</v>
      </c>
      <c r="W251" s="8">
        <v>0</v>
      </c>
      <c r="X251" s="8">
        <v>0</v>
      </c>
      <c r="Y251" s="8">
        <v>0</v>
      </c>
      <c r="Z251" s="8">
        <v>0</v>
      </c>
      <c r="AA251" s="8">
        <v>0</v>
      </c>
      <c r="AB251" s="8">
        <v>0</v>
      </c>
      <c r="AC251" s="18">
        <f>SUM(Tabell13[[#This Row],[Färdiga ST '[År 2025:']]:[Färdiga ST '[År 2032 (el. senare):']]])</f>
        <v>1</v>
      </c>
      <c r="AD251" s="8">
        <f>Tabell13[[#This Row],[Färdiga ST '[År 2025:']]]-(Tabell13[[#This Row],[&gt;68]]+Tabell13[[#This Row],[Förväntade kommande pensionsavgångar '[År 2025:']]])</f>
        <v>-2</v>
      </c>
      <c r="AE251" s="8">
        <f>Tabell13[[#This Row],[Färdiga ST '[År 2026:']]]-Tabell13[[#This Row],[Förväntade kommande pensionsavgångar '[År 2026:']]]</f>
        <v>1</v>
      </c>
      <c r="AF251" s="8">
        <f>Tabell13[[#This Row],[Färdiga ST '[År 2027:']]]-Tabell13[[#This Row],[Förväntade kommande pensionsavgångar '[År 2027:']]]</f>
        <v>0</v>
      </c>
      <c r="AG251" s="8">
        <f>Tabell13[[#This Row],[Färdiga ST '[År 2028:']]]-Tabell13[[#This Row],[Förväntade kommande pensionsavgångar '[År 2028:']]]</f>
        <v>0</v>
      </c>
      <c r="AH251" s="8">
        <f>Tabell13[[#This Row],[Färdiga ST '[År 2029:']]]-Tabell13[[#This Row],[Förväntade kommande pensionsavgångar '[År 2029:']]]</f>
        <v>0</v>
      </c>
      <c r="AI251" s="8">
        <f>Tabell13[[#This Row],[Färdiga ST '[År 2030:']]]-Tabell13[[#This Row],[Förväntade kommande pensionsavgångar '[År 2030:']]]</f>
        <v>0</v>
      </c>
      <c r="AJ251" s="8">
        <f>Tabell13[[#This Row],[Färdiga ST '[År 2031:']]]-Tabell13[[#This Row],[Förväntade kommande pensionsavgångar '[År 2031:']]]</f>
        <v>0</v>
      </c>
      <c r="AK251" s="8">
        <f>Tabell13[[#This Row],[Färdiga ST '[År 2032 (el. senare):']]]-Tabell13[[#This Row],[Förväntade kommande pensionsavgångar '[År 2032:']]]</f>
        <v>0</v>
      </c>
      <c r="AL251" s="8">
        <f>SUM(Tabell13[[#This Row],[Netto färdiga ST minus pensioner 2025]:[Netto färdiga ST minus pensioner 2028]])</f>
        <v>-1</v>
      </c>
      <c r="AM251" s="8">
        <f>SUM(Tabell13[[#This Row],[Netto färdiga ST minus pensioner 2025]:[Netto färdiga ST minus pensioner 2032]])</f>
        <v>-1</v>
      </c>
    </row>
    <row r="252" spans="1:39" s="8" customFormat="1" x14ac:dyDescent="0.25">
      <c r="A252" s="8" t="s">
        <v>111</v>
      </c>
      <c r="C252" s="8" t="s">
        <v>112</v>
      </c>
      <c r="D252" s="8" t="s">
        <v>41</v>
      </c>
      <c r="E252" s="17">
        <v>1</v>
      </c>
      <c r="F252" s="8">
        <v>1</v>
      </c>
      <c r="G252" s="8">
        <v>1</v>
      </c>
      <c r="H252" s="8">
        <v>0</v>
      </c>
      <c r="I252" s="8">
        <v>0</v>
      </c>
      <c r="J252" s="8">
        <v>0</v>
      </c>
      <c r="K252" s="8">
        <v>0</v>
      </c>
      <c r="L252" s="8">
        <v>0</v>
      </c>
      <c r="M252" s="8">
        <v>0</v>
      </c>
      <c r="N252" s="8">
        <v>0</v>
      </c>
      <c r="O252" s="8">
        <v>0</v>
      </c>
      <c r="P252" s="8">
        <v>0</v>
      </c>
      <c r="Q252" s="8">
        <v>0</v>
      </c>
      <c r="R252" s="8">
        <v>0</v>
      </c>
      <c r="S252" s="8">
        <v>0</v>
      </c>
      <c r="T252" s="8">
        <v>0</v>
      </c>
      <c r="U252" s="8">
        <v>0</v>
      </c>
      <c r="V252" s="8">
        <v>0</v>
      </c>
      <c r="W252" s="8">
        <v>0</v>
      </c>
      <c r="X252" s="8">
        <v>0</v>
      </c>
      <c r="Y252" s="8">
        <v>0</v>
      </c>
      <c r="Z252" s="8">
        <v>0</v>
      </c>
      <c r="AA252" s="8">
        <v>0</v>
      </c>
      <c r="AB252" s="8">
        <v>0</v>
      </c>
      <c r="AC252" s="18">
        <f>SUM(Tabell13[[#This Row],[Färdiga ST '[År 2025:']]:[Färdiga ST '[År 2032 (el. senare):']]])</f>
        <v>0</v>
      </c>
      <c r="AD252" s="8">
        <f>Tabell13[[#This Row],[Färdiga ST '[År 2025:']]]-(Tabell13[[#This Row],[&gt;68]]+Tabell13[[#This Row],[Förväntade kommande pensionsavgångar '[År 2025:']]])</f>
        <v>-1</v>
      </c>
      <c r="AE252" s="8">
        <f>Tabell13[[#This Row],[Färdiga ST '[År 2026:']]]-Tabell13[[#This Row],[Förväntade kommande pensionsavgångar '[År 2026:']]]</f>
        <v>0</v>
      </c>
      <c r="AF252" s="8">
        <f>Tabell13[[#This Row],[Färdiga ST '[År 2027:']]]-Tabell13[[#This Row],[Förväntade kommande pensionsavgångar '[År 2027:']]]</f>
        <v>0</v>
      </c>
      <c r="AG252" s="8">
        <f>Tabell13[[#This Row],[Färdiga ST '[År 2028:']]]-Tabell13[[#This Row],[Förväntade kommande pensionsavgångar '[År 2028:']]]</f>
        <v>0</v>
      </c>
      <c r="AH252" s="8">
        <f>Tabell13[[#This Row],[Färdiga ST '[År 2029:']]]-Tabell13[[#This Row],[Förväntade kommande pensionsavgångar '[År 2029:']]]</f>
        <v>0</v>
      </c>
      <c r="AI252" s="8">
        <f>Tabell13[[#This Row],[Färdiga ST '[År 2030:']]]-Tabell13[[#This Row],[Förväntade kommande pensionsavgångar '[År 2030:']]]</f>
        <v>0</v>
      </c>
      <c r="AJ252" s="8">
        <f>Tabell13[[#This Row],[Färdiga ST '[År 2031:']]]-Tabell13[[#This Row],[Förväntade kommande pensionsavgångar '[År 2031:']]]</f>
        <v>0</v>
      </c>
      <c r="AK252" s="8">
        <f>Tabell13[[#This Row],[Färdiga ST '[År 2032 (el. senare):']]]-Tabell13[[#This Row],[Förväntade kommande pensionsavgångar '[År 2032:']]]</f>
        <v>0</v>
      </c>
      <c r="AL252" s="8">
        <f>SUM(Tabell13[[#This Row],[Netto färdiga ST minus pensioner 2025]:[Netto färdiga ST minus pensioner 2028]])</f>
        <v>-1</v>
      </c>
      <c r="AM252" s="8">
        <f>SUM(Tabell13[[#This Row],[Netto färdiga ST minus pensioner 2025]:[Netto färdiga ST minus pensioner 2032]])</f>
        <v>-1</v>
      </c>
    </row>
    <row r="253" spans="1:39" s="8" customFormat="1" x14ac:dyDescent="0.25">
      <c r="A253" s="8" t="s">
        <v>86</v>
      </c>
      <c r="B253" s="8" t="s">
        <v>76</v>
      </c>
      <c r="C253" s="8" t="s">
        <v>105</v>
      </c>
      <c r="D253" s="8" t="s">
        <v>40</v>
      </c>
      <c r="E253" s="17">
        <v>10</v>
      </c>
      <c r="F253" s="8">
        <v>6.1</v>
      </c>
      <c r="G253" s="8">
        <v>1</v>
      </c>
      <c r="H253" s="8">
        <v>1</v>
      </c>
      <c r="I253" s="8">
        <v>0</v>
      </c>
      <c r="J253" s="8">
        <v>0</v>
      </c>
      <c r="K253" s="8">
        <v>0</v>
      </c>
      <c r="L253" s="8">
        <v>0</v>
      </c>
      <c r="M253" s="8">
        <v>2</v>
      </c>
      <c r="N253" s="8">
        <v>0</v>
      </c>
      <c r="O253" s="8">
        <v>0</v>
      </c>
      <c r="P253" s="8">
        <v>1</v>
      </c>
      <c r="Q253" s="8">
        <v>3</v>
      </c>
      <c r="R253" s="8">
        <v>2.4</v>
      </c>
      <c r="S253" s="8">
        <v>5</v>
      </c>
      <c r="T253" s="8">
        <v>0</v>
      </c>
      <c r="U253" s="8">
        <v>2</v>
      </c>
      <c r="V253" s="8">
        <v>1</v>
      </c>
      <c r="W253" s="8">
        <v>2</v>
      </c>
      <c r="X253" s="8">
        <v>0</v>
      </c>
      <c r="Y253" s="8">
        <v>0</v>
      </c>
      <c r="Z253" s="8">
        <v>0</v>
      </c>
      <c r="AA253" s="8">
        <v>0</v>
      </c>
      <c r="AB253" s="8">
        <v>2</v>
      </c>
      <c r="AC253" s="18">
        <f>SUM(Tabell13[[#This Row],[Färdiga ST '[År 2025:']]:[Färdiga ST '[År 2032 (el. senare):']]])</f>
        <v>5</v>
      </c>
      <c r="AD253" s="8">
        <f>Tabell13[[#This Row],[Färdiga ST '[År 2025:']]]-(Tabell13[[#This Row],[&gt;68]]+Tabell13[[#This Row],[Förväntade kommande pensionsavgångar '[År 2025:']]])</f>
        <v>-2</v>
      </c>
      <c r="AE253" s="8">
        <f>Tabell13[[#This Row],[Färdiga ST '[År 2026:']]]-Tabell13[[#This Row],[Förväntade kommande pensionsavgångar '[År 2026:']]]</f>
        <v>2</v>
      </c>
      <c r="AF253" s="8">
        <f>Tabell13[[#This Row],[Färdiga ST '[År 2027:']]]-Tabell13[[#This Row],[Förväntade kommande pensionsavgångar '[År 2027:']]]</f>
        <v>1</v>
      </c>
      <c r="AG253" s="8">
        <f>Tabell13[[#This Row],[Färdiga ST '[År 2028:']]]-Tabell13[[#This Row],[Förväntade kommande pensionsavgångar '[År 2028:']]]</f>
        <v>2</v>
      </c>
      <c r="AH253" s="8">
        <f>Tabell13[[#This Row],[Färdiga ST '[År 2029:']]]-Tabell13[[#This Row],[Förväntade kommande pensionsavgångar '[År 2029:']]]</f>
        <v>0</v>
      </c>
      <c r="AI253" s="8">
        <f>Tabell13[[#This Row],[Färdiga ST '[År 2030:']]]-Tabell13[[#This Row],[Förväntade kommande pensionsavgångar '[År 2030:']]]</f>
        <v>-2</v>
      </c>
      <c r="AJ253" s="8">
        <f>Tabell13[[#This Row],[Färdiga ST '[År 2031:']]]-Tabell13[[#This Row],[Förväntade kommande pensionsavgångar '[År 2031:']]]</f>
        <v>0</v>
      </c>
      <c r="AK253" s="8">
        <f>Tabell13[[#This Row],[Färdiga ST '[År 2032 (el. senare):']]]-Tabell13[[#This Row],[Förväntade kommande pensionsavgångar '[År 2032:']]]</f>
        <v>0</v>
      </c>
      <c r="AL253" s="8">
        <f>SUM(Tabell13[[#This Row],[Netto färdiga ST minus pensioner 2025]:[Netto färdiga ST minus pensioner 2028]])</f>
        <v>3</v>
      </c>
      <c r="AM253" s="8">
        <f>SUM(Tabell13[[#This Row],[Netto färdiga ST minus pensioner 2025]:[Netto färdiga ST minus pensioner 2032]])</f>
        <v>1</v>
      </c>
    </row>
    <row r="254" spans="1:39" s="8" customFormat="1" x14ac:dyDescent="0.25">
      <c r="A254" s="8" t="s">
        <v>86</v>
      </c>
      <c r="B254" s="8" t="s">
        <v>76</v>
      </c>
      <c r="C254" s="8" t="s">
        <v>213</v>
      </c>
      <c r="D254" s="8" t="s">
        <v>39</v>
      </c>
      <c r="E254" s="17">
        <v>14</v>
      </c>
      <c r="F254" s="8">
        <v>10</v>
      </c>
      <c r="G254" s="8">
        <v>1</v>
      </c>
      <c r="H254" s="8">
        <v>0</v>
      </c>
      <c r="I254" s="8">
        <v>0</v>
      </c>
      <c r="J254" s="8">
        <v>0</v>
      </c>
      <c r="K254" s="8">
        <v>0</v>
      </c>
      <c r="L254" s="8">
        <v>1</v>
      </c>
      <c r="M254" s="8">
        <v>0</v>
      </c>
      <c r="N254" s="8">
        <v>0</v>
      </c>
      <c r="O254" s="8">
        <v>0</v>
      </c>
      <c r="P254" s="8">
        <v>1</v>
      </c>
      <c r="Q254" s="8">
        <v>1</v>
      </c>
      <c r="R254" s="8">
        <v>0.5</v>
      </c>
      <c r="S254" s="8">
        <v>13</v>
      </c>
      <c r="T254" s="8">
        <v>1</v>
      </c>
      <c r="U254" s="8">
        <v>0</v>
      </c>
      <c r="V254" s="8">
        <v>3</v>
      </c>
      <c r="W254" s="8">
        <v>1</v>
      </c>
      <c r="X254" s="8">
        <v>2</v>
      </c>
      <c r="Y254" s="8">
        <v>5</v>
      </c>
      <c r="Z254" s="8">
        <v>1</v>
      </c>
      <c r="AA254" s="8">
        <v>0</v>
      </c>
      <c r="AB254" s="8" t="s">
        <v>76</v>
      </c>
      <c r="AC254" s="18">
        <f>SUM(Tabell13[[#This Row],[Färdiga ST '[År 2025:']]:[Färdiga ST '[År 2032 (el. senare):']]])</f>
        <v>13</v>
      </c>
      <c r="AD254" s="8">
        <f>Tabell13[[#This Row],[Färdiga ST '[År 2025:']]]-(Tabell13[[#This Row],[&gt;68]]+Tabell13[[#This Row],[Förväntade kommande pensionsavgångar '[År 2025:']]])</f>
        <v>0</v>
      </c>
      <c r="AE254" s="8">
        <f>Tabell13[[#This Row],[Färdiga ST '[År 2026:']]]-Tabell13[[#This Row],[Förväntade kommande pensionsavgångar '[År 2026:']]]</f>
        <v>0</v>
      </c>
      <c r="AF254" s="8">
        <f>Tabell13[[#This Row],[Färdiga ST '[År 2027:']]]-Tabell13[[#This Row],[Förväntade kommande pensionsavgångar '[År 2027:']]]</f>
        <v>3</v>
      </c>
      <c r="AG254" s="8">
        <f>Tabell13[[#This Row],[Färdiga ST '[År 2028:']]]-Tabell13[[#This Row],[Förväntade kommande pensionsavgångar '[År 2028:']]]</f>
        <v>1</v>
      </c>
      <c r="AH254" s="8">
        <f>Tabell13[[#This Row],[Färdiga ST '[År 2029:']]]-Tabell13[[#This Row],[Förväntade kommande pensionsavgångar '[År 2029:']]]</f>
        <v>1</v>
      </c>
      <c r="AI254" s="8">
        <f>Tabell13[[#This Row],[Färdiga ST '[År 2030:']]]-Tabell13[[#This Row],[Förväntade kommande pensionsavgångar '[År 2030:']]]</f>
        <v>5</v>
      </c>
      <c r="AJ254" s="8">
        <f>Tabell13[[#This Row],[Färdiga ST '[År 2031:']]]-Tabell13[[#This Row],[Förväntade kommande pensionsavgångar '[År 2031:']]]</f>
        <v>1</v>
      </c>
      <c r="AK254" s="8">
        <f>Tabell13[[#This Row],[Färdiga ST '[År 2032 (el. senare):']]]-Tabell13[[#This Row],[Förväntade kommande pensionsavgångar '[År 2032:']]]</f>
        <v>0</v>
      </c>
      <c r="AL254" s="8">
        <f>SUM(Tabell13[[#This Row],[Netto färdiga ST minus pensioner 2025]:[Netto färdiga ST minus pensioner 2028]])</f>
        <v>4</v>
      </c>
      <c r="AM254" s="8">
        <f>SUM(Tabell13[[#This Row],[Netto färdiga ST minus pensioner 2025]:[Netto färdiga ST minus pensioner 2032]])</f>
        <v>11</v>
      </c>
    </row>
    <row r="255" spans="1:39" s="8" customFormat="1" x14ac:dyDescent="0.25">
      <c r="A255" s="8" t="s">
        <v>111</v>
      </c>
      <c r="C255" s="8" t="s">
        <v>226</v>
      </c>
      <c r="D255" s="8" t="s">
        <v>17</v>
      </c>
      <c r="E255" s="17">
        <v>1</v>
      </c>
      <c r="F255" s="8">
        <v>0.2</v>
      </c>
      <c r="G255" s="8">
        <v>1</v>
      </c>
      <c r="H255" s="8">
        <v>0</v>
      </c>
      <c r="I255" s="8">
        <v>0</v>
      </c>
      <c r="J255" s="8">
        <v>0</v>
      </c>
      <c r="K255" s="8">
        <v>0</v>
      </c>
      <c r="L255" s="8">
        <v>0</v>
      </c>
      <c r="M255" s="8">
        <v>0</v>
      </c>
      <c r="N255" s="8">
        <v>0</v>
      </c>
      <c r="O255" s="8">
        <v>0</v>
      </c>
      <c r="P255" s="8">
        <v>0</v>
      </c>
      <c r="Q255" s="8">
        <v>0</v>
      </c>
      <c r="R255" s="8" t="s">
        <v>76</v>
      </c>
      <c r="S255" s="8">
        <v>0</v>
      </c>
      <c r="T255" s="8">
        <v>0</v>
      </c>
      <c r="U255" s="8">
        <v>0</v>
      </c>
      <c r="V255" s="8">
        <v>0</v>
      </c>
      <c r="W255" s="8">
        <v>0</v>
      </c>
      <c r="X255" s="8">
        <v>0</v>
      </c>
      <c r="Y255" s="8">
        <v>0</v>
      </c>
      <c r="Z255" s="8">
        <v>0</v>
      </c>
      <c r="AA255" s="8">
        <v>0</v>
      </c>
      <c r="AB255" s="8">
        <v>0</v>
      </c>
      <c r="AC255" s="18">
        <f>SUM(Tabell13[[#This Row],[Färdiga ST '[År 2025:']]:[Färdiga ST '[År 2032 (el. senare):']]])</f>
        <v>0</v>
      </c>
      <c r="AD255" s="8">
        <f>Tabell13[[#This Row],[Färdiga ST '[År 2025:']]]-(Tabell13[[#This Row],[&gt;68]]+Tabell13[[#This Row],[Förväntade kommande pensionsavgångar '[År 2025:']]])</f>
        <v>-1</v>
      </c>
      <c r="AE255" s="8">
        <f>Tabell13[[#This Row],[Färdiga ST '[År 2026:']]]-Tabell13[[#This Row],[Förväntade kommande pensionsavgångar '[År 2026:']]]</f>
        <v>0</v>
      </c>
      <c r="AF255" s="8">
        <f>Tabell13[[#This Row],[Färdiga ST '[År 2027:']]]-Tabell13[[#This Row],[Förväntade kommande pensionsavgångar '[År 2027:']]]</f>
        <v>0</v>
      </c>
      <c r="AG255" s="8">
        <f>Tabell13[[#This Row],[Färdiga ST '[År 2028:']]]-Tabell13[[#This Row],[Förväntade kommande pensionsavgångar '[År 2028:']]]</f>
        <v>0</v>
      </c>
      <c r="AH255" s="8">
        <f>Tabell13[[#This Row],[Färdiga ST '[År 2029:']]]-Tabell13[[#This Row],[Förväntade kommande pensionsavgångar '[År 2029:']]]</f>
        <v>0</v>
      </c>
      <c r="AI255" s="8">
        <f>Tabell13[[#This Row],[Färdiga ST '[År 2030:']]]-Tabell13[[#This Row],[Förväntade kommande pensionsavgångar '[År 2030:']]]</f>
        <v>0</v>
      </c>
      <c r="AJ255" s="8">
        <f>Tabell13[[#This Row],[Färdiga ST '[År 2031:']]]-Tabell13[[#This Row],[Förväntade kommande pensionsavgångar '[År 2031:']]]</f>
        <v>0</v>
      </c>
      <c r="AK255" s="8">
        <f>Tabell13[[#This Row],[Färdiga ST '[År 2032 (el. senare):']]]-Tabell13[[#This Row],[Förväntade kommande pensionsavgångar '[År 2032:']]]</f>
        <v>0</v>
      </c>
      <c r="AL255" s="8">
        <f>SUM(Tabell13[[#This Row],[Netto färdiga ST minus pensioner 2025]:[Netto färdiga ST minus pensioner 2028]])</f>
        <v>-1</v>
      </c>
      <c r="AM255" s="8">
        <f>SUM(Tabell13[[#This Row],[Netto färdiga ST minus pensioner 2025]:[Netto färdiga ST minus pensioner 2032]])</f>
        <v>-1</v>
      </c>
    </row>
    <row r="256" spans="1:39" s="8" customFormat="1" x14ac:dyDescent="0.25">
      <c r="A256" s="8" t="s">
        <v>111</v>
      </c>
      <c r="C256" s="8" t="s">
        <v>229</v>
      </c>
      <c r="D256" s="8" t="s">
        <v>17</v>
      </c>
      <c r="E256" s="17">
        <v>1</v>
      </c>
      <c r="F256" s="8">
        <v>0.2</v>
      </c>
      <c r="G256" s="8">
        <v>1</v>
      </c>
      <c r="H256" s="8">
        <v>0</v>
      </c>
      <c r="I256" s="8">
        <v>0</v>
      </c>
      <c r="J256" s="8">
        <v>0</v>
      </c>
      <c r="K256" s="8">
        <v>0</v>
      </c>
      <c r="L256" s="8">
        <v>0</v>
      </c>
      <c r="M256" s="8">
        <v>0</v>
      </c>
      <c r="N256" s="8">
        <v>0</v>
      </c>
      <c r="O256" s="8">
        <v>0</v>
      </c>
      <c r="P256" s="8">
        <v>0</v>
      </c>
      <c r="Q256" s="8">
        <v>0</v>
      </c>
      <c r="R256" s="8" t="s">
        <v>76</v>
      </c>
      <c r="S256" s="8">
        <v>0</v>
      </c>
      <c r="T256" s="8">
        <v>0</v>
      </c>
      <c r="U256" s="8">
        <v>0</v>
      </c>
      <c r="V256" s="8">
        <v>0</v>
      </c>
      <c r="W256" s="8">
        <v>0</v>
      </c>
      <c r="X256" s="8">
        <v>0</v>
      </c>
      <c r="Y256" s="8">
        <v>0</v>
      </c>
      <c r="Z256" s="8">
        <v>0</v>
      </c>
      <c r="AA256" s="8">
        <v>0</v>
      </c>
      <c r="AB256" s="8">
        <v>0</v>
      </c>
      <c r="AC256" s="18">
        <f>SUM(Tabell13[[#This Row],[Färdiga ST '[År 2025:']]:[Färdiga ST '[År 2032 (el. senare):']]])</f>
        <v>0</v>
      </c>
      <c r="AD256" s="8">
        <f>Tabell13[[#This Row],[Färdiga ST '[År 2025:']]]-(Tabell13[[#This Row],[&gt;68]]+Tabell13[[#This Row],[Förväntade kommande pensionsavgångar '[År 2025:']]])</f>
        <v>-1</v>
      </c>
      <c r="AE256" s="8">
        <f>Tabell13[[#This Row],[Färdiga ST '[År 2026:']]]-Tabell13[[#This Row],[Förväntade kommande pensionsavgångar '[År 2026:']]]</f>
        <v>0</v>
      </c>
      <c r="AF256" s="8">
        <f>Tabell13[[#This Row],[Färdiga ST '[År 2027:']]]-Tabell13[[#This Row],[Förväntade kommande pensionsavgångar '[År 2027:']]]</f>
        <v>0</v>
      </c>
      <c r="AG256" s="8">
        <f>Tabell13[[#This Row],[Färdiga ST '[År 2028:']]]-Tabell13[[#This Row],[Förväntade kommande pensionsavgångar '[År 2028:']]]</f>
        <v>0</v>
      </c>
      <c r="AH256" s="8">
        <f>Tabell13[[#This Row],[Färdiga ST '[År 2029:']]]-Tabell13[[#This Row],[Förväntade kommande pensionsavgångar '[År 2029:']]]</f>
        <v>0</v>
      </c>
      <c r="AI256" s="8">
        <f>Tabell13[[#This Row],[Färdiga ST '[År 2030:']]]-Tabell13[[#This Row],[Förväntade kommande pensionsavgångar '[År 2030:']]]</f>
        <v>0</v>
      </c>
      <c r="AJ256" s="8">
        <f>Tabell13[[#This Row],[Färdiga ST '[År 2031:']]]-Tabell13[[#This Row],[Förväntade kommande pensionsavgångar '[År 2031:']]]</f>
        <v>0</v>
      </c>
      <c r="AK256" s="8">
        <f>Tabell13[[#This Row],[Färdiga ST '[År 2032 (el. senare):']]]-Tabell13[[#This Row],[Förväntade kommande pensionsavgångar '[År 2032:']]]</f>
        <v>0</v>
      </c>
      <c r="AL256" s="8">
        <f>SUM(Tabell13[[#This Row],[Netto färdiga ST minus pensioner 2025]:[Netto färdiga ST minus pensioner 2028]])</f>
        <v>-1</v>
      </c>
      <c r="AM256" s="8">
        <f>SUM(Tabell13[[#This Row],[Netto färdiga ST minus pensioner 2025]:[Netto färdiga ST minus pensioner 2032]])</f>
        <v>-1</v>
      </c>
    </row>
    <row r="257" spans="1:39" s="8" customFormat="1" x14ac:dyDescent="0.25">
      <c r="A257" s="8" t="s">
        <v>111</v>
      </c>
      <c r="C257" s="8" t="s">
        <v>230</v>
      </c>
      <c r="D257" s="8" t="s">
        <v>17</v>
      </c>
      <c r="E257" s="17">
        <v>1</v>
      </c>
      <c r="F257" s="8">
        <v>0.2</v>
      </c>
      <c r="G257" s="8">
        <v>1</v>
      </c>
      <c r="H257" s="8">
        <v>0</v>
      </c>
      <c r="I257" s="8">
        <v>0</v>
      </c>
      <c r="J257" s="8">
        <v>0</v>
      </c>
      <c r="K257" s="8">
        <v>0</v>
      </c>
      <c r="L257" s="8">
        <v>0</v>
      </c>
      <c r="M257" s="8">
        <v>0</v>
      </c>
      <c r="N257" s="8">
        <v>0</v>
      </c>
      <c r="O257" s="8">
        <v>0</v>
      </c>
      <c r="P257" s="8">
        <v>0</v>
      </c>
      <c r="Q257" s="8">
        <v>0</v>
      </c>
      <c r="R257" s="8" t="s">
        <v>76</v>
      </c>
      <c r="S257" s="8">
        <v>0</v>
      </c>
      <c r="T257" s="8">
        <v>0</v>
      </c>
      <c r="U257" s="8">
        <v>0</v>
      </c>
      <c r="V257" s="8">
        <v>0</v>
      </c>
      <c r="W257" s="8">
        <v>0</v>
      </c>
      <c r="X257" s="8">
        <v>0</v>
      </c>
      <c r="Y257" s="8">
        <v>0</v>
      </c>
      <c r="Z257" s="8">
        <v>0</v>
      </c>
      <c r="AA257" s="8">
        <v>0</v>
      </c>
      <c r="AB257" s="8">
        <v>0</v>
      </c>
      <c r="AC257" s="18">
        <f>SUM(Tabell13[[#This Row],[Färdiga ST '[År 2025:']]:[Färdiga ST '[År 2032 (el. senare):']]])</f>
        <v>0</v>
      </c>
      <c r="AD257" s="8">
        <f>Tabell13[[#This Row],[Färdiga ST '[År 2025:']]]-(Tabell13[[#This Row],[&gt;68]]+Tabell13[[#This Row],[Förväntade kommande pensionsavgångar '[År 2025:']]])</f>
        <v>-1</v>
      </c>
      <c r="AE257" s="8">
        <f>Tabell13[[#This Row],[Färdiga ST '[År 2026:']]]-Tabell13[[#This Row],[Förväntade kommande pensionsavgångar '[År 2026:']]]</f>
        <v>0</v>
      </c>
      <c r="AF257" s="8">
        <f>Tabell13[[#This Row],[Färdiga ST '[År 2027:']]]-Tabell13[[#This Row],[Förväntade kommande pensionsavgångar '[År 2027:']]]</f>
        <v>0</v>
      </c>
      <c r="AG257" s="8">
        <f>Tabell13[[#This Row],[Färdiga ST '[År 2028:']]]-Tabell13[[#This Row],[Förväntade kommande pensionsavgångar '[År 2028:']]]</f>
        <v>0</v>
      </c>
      <c r="AH257" s="8">
        <f>Tabell13[[#This Row],[Färdiga ST '[År 2029:']]]-Tabell13[[#This Row],[Förväntade kommande pensionsavgångar '[År 2029:']]]</f>
        <v>0</v>
      </c>
      <c r="AI257" s="8">
        <f>Tabell13[[#This Row],[Färdiga ST '[År 2030:']]]-Tabell13[[#This Row],[Förväntade kommande pensionsavgångar '[År 2030:']]]</f>
        <v>0</v>
      </c>
      <c r="AJ257" s="8">
        <f>Tabell13[[#This Row],[Färdiga ST '[År 2031:']]]-Tabell13[[#This Row],[Förväntade kommande pensionsavgångar '[År 2031:']]]</f>
        <v>0</v>
      </c>
      <c r="AK257" s="8">
        <f>Tabell13[[#This Row],[Färdiga ST '[År 2032 (el. senare):']]]-Tabell13[[#This Row],[Förväntade kommande pensionsavgångar '[År 2032:']]]</f>
        <v>0</v>
      </c>
      <c r="AL257" s="8">
        <f>SUM(Tabell13[[#This Row],[Netto färdiga ST minus pensioner 2025]:[Netto färdiga ST minus pensioner 2028]])</f>
        <v>-1</v>
      </c>
      <c r="AM257" s="8">
        <f>SUM(Tabell13[[#This Row],[Netto färdiga ST minus pensioner 2025]:[Netto färdiga ST minus pensioner 2032]])</f>
        <v>-1</v>
      </c>
    </row>
    <row r="258" spans="1:39" s="8" customFormat="1" x14ac:dyDescent="0.25">
      <c r="A258" s="8" t="s">
        <v>75</v>
      </c>
      <c r="B258" s="8" t="s">
        <v>76</v>
      </c>
      <c r="C258" s="8" t="s">
        <v>206</v>
      </c>
      <c r="D258" s="8" t="s">
        <v>7</v>
      </c>
      <c r="E258" s="17">
        <v>3</v>
      </c>
      <c r="F258" s="8">
        <v>2.1</v>
      </c>
      <c r="G258" s="8">
        <v>1</v>
      </c>
      <c r="H258" s="8">
        <v>0</v>
      </c>
      <c r="I258" s="8">
        <v>0</v>
      </c>
      <c r="J258" s="8">
        <v>0</v>
      </c>
      <c r="K258" s="8">
        <v>0</v>
      </c>
      <c r="L258" s="8">
        <v>0</v>
      </c>
      <c r="M258" s="8">
        <v>0</v>
      </c>
      <c r="N258" s="8">
        <v>0</v>
      </c>
      <c r="O258" s="8">
        <v>0</v>
      </c>
      <c r="P258" s="8">
        <v>1</v>
      </c>
      <c r="Q258" s="8">
        <v>4</v>
      </c>
      <c r="R258" s="8">
        <v>3</v>
      </c>
      <c r="S258" s="8">
        <v>0</v>
      </c>
      <c r="T258" s="8">
        <v>0</v>
      </c>
      <c r="U258" s="8">
        <v>0</v>
      </c>
      <c r="V258" s="8">
        <v>0</v>
      </c>
      <c r="W258" s="8">
        <v>0</v>
      </c>
      <c r="X258" s="8">
        <v>0</v>
      </c>
      <c r="Y258" s="8">
        <v>0</v>
      </c>
      <c r="Z258" s="8">
        <v>0</v>
      </c>
      <c r="AA258" s="8">
        <v>0</v>
      </c>
      <c r="AB258" s="8">
        <v>0</v>
      </c>
      <c r="AC258" s="18">
        <f>SUM(Tabell13[[#This Row],[Färdiga ST '[År 2025:']]:[Färdiga ST '[År 2032 (el. senare):']]])</f>
        <v>0</v>
      </c>
      <c r="AD258" s="8">
        <f>Tabell13[[#This Row],[Färdiga ST '[År 2025:']]]-(Tabell13[[#This Row],[&gt;68]]+Tabell13[[#This Row],[Förväntade kommande pensionsavgångar '[År 2025:']]])</f>
        <v>-1</v>
      </c>
      <c r="AE258" s="8">
        <f>Tabell13[[#This Row],[Färdiga ST '[År 2026:']]]-Tabell13[[#This Row],[Förväntade kommande pensionsavgångar '[År 2026:']]]</f>
        <v>0</v>
      </c>
      <c r="AF258" s="8">
        <f>Tabell13[[#This Row],[Färdiga ST '[År 2027:']]]-Tabell13[[#This Row],[Förväntade kommande pensionsavgångar '[År 2027:']]]</f>
        <v>0</v>
      </c>
      <c r="AG258" s="8">
        <f>Tabell13[[#This Row],[Färdiga ST '[År 2028:']]]-Tabell13[[#This Row],[Förväntade kommande pensionsavgångar '[År 2028:']]]</f>
        <v>0</v>
      </c>
      <c r="AH258" s="8">
        <f>Tabell13[[#This Row],[Färdiga ST '[År 2029:']]]-Tabell13[[#This Row],[Förväntade kommande pensionsavgångar '[År 2029:']]]</f>
        <v>0</v>
      </c>
      <c r="AI258" s="8">
        <f>Tabell13[[#This Row],[Färdiga ST '[År 2030:']]]-Tabell13[[#This Row],[Förväntade kommande pensionsavgångar '[År 2030:']]]</f>
        <v>0</v>
      </c>
      <c r="AJ258" s="8">
        <f>Tabell13[[#This Row],[Färdiga ST '[År 2031:']]]-Tabell13[[#This Row],[Förväntade kommande pensionsavgångar '[År 2031:']]]</f>
        <v>0</v>
      </c>
      <c r="AK258" s="8">
        <f>Tabell13[[#This Row],[Färdiga ST '[År 2032 (el. senare):']]]-Tabell13[[#This Row],[Förväntade kommande pensionsavgångar '[År 2032:']]]</f>
        <v>0</v>
      </c>
      <c r="AL258" s="8">
        <f>SUM(Tabell13[[#This Row],[Netto färdiga ST minus pensioner 2025]:[Netto färdiga ST minus pensioner 2028]])</f>
        <v>-1</v>
      </c>
      <c r="AM258" s="8">
        <f>SUM(Tabell13[[#This Row],[Netto färdiga ST minus pensioner 2025]:[Netto färdiga ST minus pensioner 2032]])</f>
        <v>-1</v>
      </c>
    </row>
    <row r="259" spans="1:39" s="8" customFormat="1" x14ac:dyDescent="0.25">
      <c r="A259" s="8" t="s">
        <v>107</v>
      </c>
      <c r="B259" s="8" t="s">
        <v>76</v>
      </c>
      <c r="C259" s="8" t="s">
        <v>108</v>
      </c>
      <c r="D259" s="8" t="s">
        <v>37</v>
      </c>
      <c r="E259" s="17">
        <v>4</v>
      </c>
      <c r="F259" s="8">
        <v>3.5</v>
      </c>
      <c r="G259" s="8">
        <v>0</v>
      </c>
      <c r="H259" s="8">
        <v>0</v>
      </c>
      <c r="I259" s="8">
        <v>0</v>
      </c>
      <c r="J259" s="8">
        <v>0</v>
      </c>
      <c r="K259" s="8">
        <v>1</v>
      </c>
      <c r="L259" s="8">
        <v>0</v>
      </c>
      <c r="M259" s="8">
        <v>0</v>
      </c>
      <c r="N259" s="8">
        <v>0</v>
      </c>
      <c r="O259" s="8">
        <v>1</v>
      </c>
      <c r="P259" s="8">
        <v>0</v>
      </c>
      <c r="Q259" s="8">
        <v>1</v>
      </c>
      <c r="R259" s="8">
        <v>1</v>
      </c>
      <c r="S259" s="8">
        <v>0</v>
      </c>
      <c r="T259" s="8">
        <v>0</v>
      </c>
      <c r="U259" s="8">
        <v>0</v>
      </c>
      <c r="V259" s="8">
        <v>0</v>
      </c>
      <c r="W259" s="8">
        <v>0</v>
      </c>
      <c r="X259" s="8">
        <v>0</v>
      </c>
      <c r="Y259" s="8">
        <v>0</v>
      </c>
      <c r="Z259" s="8">
        <v>0</v>
      </c>
      <c r="AA259" s="8">
        <v>0</v>
      </c>
      <c r="AB259" s="8" t="s">
        <v>76</v>
      </c>
      <c r="AC259" s="18">
        <f>SUM(Tabell13[[#This Row],[Färdiga ST '[År 2025:']]:[Färdiga ST '[År 2032 (el. senare):']]])</f>
        <v>0</v>
      </c>
      <c r="AD259" s="8">
        <f>Tabell13[[#This Row],[Färdiga ST '[År 2025:']]]-(Tabell13[[#This Row],[&gt;68]]+Tabell13[[#This Row],[Förväntade kommande pensionsavgångar '[År 2025:']]])</f>
        <v>0</v>
      </c>
      <c r="AE259" s="8">
        <f>Tabell13[[#This Row],[Färdiga ST '[År 2026:']]]-Tabell13[[#This Row],[Förväntade kommande pensionsavgångar '[År 2026:']]]</f>
        <v>0</v>
      </c>
      <c r="AF259" s="8">
        <f>Tabell13[[#This Row],[Färdiga ST '[År 2027:']]]-Tabell13[[#This Row],[Förväntade kommande pensionsavgångar '[År 2027:']]]</f>
        <v>0</v>
      </c>
      <c r="AG259" s="8">
        <f>Tabell13[[#This Row],[Färdiga ST '[År 2028:']]]-Tabell13[[#This Row],[Förväntade kommande pensionsavgångar '[År 2028:']]]</f>
        <v>-1</v>
      </c>
      <c r="AH259" s="8">
        <f>Tabell13[[#This Row],[Färdiga ST '[År 2029:']]]-Tabell13[[#This Row],[Förväntade kommande pensionsavgångar '[År 2029:']]]</f>
        <v>0</v>
      </c>
      <c r="AI259" s="8">
        <f>Tabell13[[#This Row],[Färdiga ST '[År 2030:']]]-Tabell13[[#This Row],[Förväntade kommande pensionsavgångar '[År 2030:']]]</f>
        <v>0</v>
      </c>
      <c r="AJ259" s="8">
        <f>Tabell13[[#This Row],[Färdiga ST '[År 2031:']]]-Tabell13[[#This Row],[Förväntade kommande pensionsavgångar '[År 2031:']]]</f>
        <v>0</v>
      </c>
      <c r="AK259" s="8">
        <f>Tabell13[[#This Row],[Färdiga ST '[År 2032 (el. senare):']]]-Tabell13[[#This Row],[Förväntade kommande pensionsavgångar '[År 2032:']]]</f>
        <v>-1</v>
      </c>
      <c r="AL259" s="8">
        <f>SUM(Tabell13[[#This Row],[Netto färdiga ST minus pensioner 2025]:[Netto färdiga ST minus pensioner 2028]])</f>
        <v>-1</v>
      </c>
      <c r="AM259" s="8">
        <f>SUM(Tabell13[[#This Row],[Netto färdiga ST minus pensioner 2025]:[Netto färdiga ST minus pensioner 2032]])</f>
        <v>-2</v>
      </c>
    </row>
    <row r="260" spans="1:39" s="8" customFormat="1" x14ac:dyDescent="0.25">
      <c r="A260" s="8" t="s">
        <v>111</v>
      </c>
      <c r="C260" s="8" t="s">
        <v>112</v>
      </c>
      <c r="D260" s="8" t="s">
        <v>49</v>
      </c>
      <c r="E260" s="17">
        <v>1</v>
      </c>
      <c r="F260" s="8">
        <v>1</v>
      </c>
      <c r="G260" s="8">
        <v>1</v>
      </c>
      <c r="H260" s="8">
        <v>0</v>
      </c>
      <c r="I260" s="8">
        <v>0</v>
      </c>
      <c r="J260" s="8">
        <v>0</v>
      </c>
      <c r="K260" s="8">
        <v>0</v>
      </c>
      <c r="L260" s="8">
        <v>0</v>
      </c>
      <c r="M260" s="8">
        <v>0</v>
      </c>
      <c r="N260" s="8">
        <v>0</v>
      </c>
      <c r="O260" s="8">
        <v>0</v>
      </c>
      <c r="P260" s="8">
        <v>0</v>
      </c>
      <c r="Q260" s="8">
        <v>0</v>
      </c>
      <c r="R260" s="8">
        <v>0</v>
      </c>
      <c r="S260" s="8">
        <v>0</v>
      </c>
      <c r="T260" s="8">
        <v>0</v>
      </c>
      <c r="U260" s="8">
        <v>0</v>
      </c>
      <c r="V260" s="8">
        <v>0</v>
      </c>
      <c r="W260" s="8">
        <v>0</v>
      </c>
      <c r="X260" s="8">
        <v>0</v>
      </c>
      <c r="Y260" s="8">
        <v>0</v>
      </c>
      <c r="Z260" s="8">
        <v>0</v>
      </c>
      <c r="AA260" s="8">
        <v>0</v>
      </c>
      <c r="AB260" s="8">
        <v>0</v>
      </c>
      <c r="AC260" s="18">
        <f>SUM(Tabell13[[#This Row],[Färdiga ST '[År 2025:']]:[Färdiga ST '[År 2032 (el. senare):']]])</f>
        <v>0</v>
      </c>
      <c r="AD260" s="8">
        <f>Tabell13[[#This Row],[Färdiga ST '[År 2025:']]]-(Tabell13[[#This Row],[&gt;68]]+Tabell13[[#This Row],[Förväntade kommande pensionsavgångar '[År 2025:']]])</f>
        <v>-1</v>
      </c>
      <c r="AE260" s="8">
        <f>Tabell13[[#This Row],[Färdiga ST '[År 2026:']]]-Tabell13[[#This Row],[Förväntade kommande pensionsavgångar '[År 2026:']]]</f>
        <v>0</v>
      </c>
      <c r="AF260" s="8">
        <f>Tabell13[[#This Row],[Färdiga ST '[År 2027:']]]-Tabell13[[#This Row],[Förväntade kommande pensionsavgångar '[År 2027:']]]</f>
        <v>0</v>
      </c>
      <c r="AG260" s="8">
        <f>Tabell13[[#This Row],[Färdiga ST '[År 2028:']]]-Tabell13[[#This Row],[Förväntade kommande pensionsavgångar '[År 2028:']]]</f>
        <v>0</v>
      </c>
      <c r="AH260" s="8">
        <f>Tabell13[[#This Row],[Färdiga ST '[År 2029:']]]-Tabell13[[#This Row],[Förväntade kommande pensionsavgångar '[År 2029:']]]</f>
        <v>0</v>
      </c>
      <c r="AI260" s="8">
        <f>Tabell13[[#This Row],[Färdiga ST '[År 2030:']]]-Tabell13[[#This Row],[Förväntade kommande pensionsavgångar '[År 2030:']]]</f>
        <v>0</v>
      </c>
      <c r="AJ260" s="8">
        <f>Tabell13[[#This Row],[Färdiga ST '[År 2031:']]]-Tabell13[[#This Row],[Förväntade kommande pensionsavgångar '[År 2031:']]]</f>
        <v>0</v>
      </c>
      <c r="AK260" s="8">
        <f>Tabell13[[#This Row],[Färdiga ST '[År 2032 (el. senare):']]]-Tabell13[[#This Row],[Förväntade kommande pensionsavgångar '[År 2032:']]]</f>
        <v>0</v>
      </c>
      <c r="AL260" s="8">
        <f>SUM(Tabell13[[#This Row],[Netto färdiga ST minus pensioner 2025]:[Netto färdiga ST minus pensioner 2028]])</f>
        <v>-1</v>
      </c>
      <c r="AM260" s="8">
        <f>SUM(Tabell13[[#This Row],[Netto färdiga ST minus pensioner 2025]:[Netto färdiga ST minus pensioner 2032]])</f>
        <v>-1</v>
      </c>
    </row>
    <row r="261" spans="1:39" s="8" customFormat="1" x14ac:dyDescent="0.25">
      <c r="A261" s="8" t="s">
        <v>96</v>
      </c>
      <c r="B261" s="8" t="s">
        <v>76</v>
      </c>
      <c r="C261" s="8" t="s">
        <v>83</v>
      </c>
      <c r="D261" s="8" t="s">
        <v>24</v>
      </c>
      <c r="E261" s="17">
        <v>13</v>
      </c>
      <c r="F261" s="8">
        <v>12.05</v>
      </c>
      <c r="G261" s="8">
        <v>1</v>
      </c>
      <c r="H261" s="8">
        <v>1</v>
      </c>
      <c r="I261" s="8">
        <v>1</v>
      </c>
      <c r="J261" s="8">
        <v>2</v>
      </c>
      <c r="K261" s="8">
        <v>0</v>
      </c>
      <c r="L261" s="8">
        <v>0</v>
      </c>
      <c r="M261" s="8">
        <v>0</v>
      </c>
      <c r="N261" s="8">
        <v>0</v>
      </c>
      <c r="O261" s="8">
        <v>0</v>
      </c>
      <c r="P261" s="8">
        <v>1</v>
      </c>
      <c r="Q261" s="8">
        <v>1</v>
      </c>
      <c r="R261" s="8" t="s">
        <v>76</v>
      </c>
      <c r="S261" s="8">
        <v>6</v>
      </c>
      <c r="T261" s="8">
        <v>2</v>
      </c>
      <c r="U261" s="8">
        <v>0</v>
      </c>
      <c r="V261" s="8">
        <v>0</v>
      </c>
      <c r="W261" s="8">
        <v>0</v>
      </c>
      <c r="X261" s="8">
        <v>1</v>
      </c>
      <c r="Y261" s="8">
        <v>0</v>
      </c>
      <c r="Z261" s="8">
        <v>3</v>
      </c>
      <c r="AA261" s="8">
        <v>0</v>
      </c>
      <c r="AB261" s="8">
        <v>1</v>
      </c>
      <c r="AC261" s="18">
        <f>SUM(Tabell13[[#This Row],[Färdiga ST '[År 2025:']]:[Färdiga ST '[År 2032 (el. senare):']]])</f>
        <v>6</v>
      </c>
      <c r="AD261" s="8">
        <f>Tabell13[[#This Row],[Färdiga ST '[År 2025:']]]-(Tabell13[[#This Row],[&gt;68]]+Tabell13[[#This Row],[Förväntade kommande pensionsavgångar '[År 2025:']]])</f>
        <v>0</v>
      </c>
      <c r="AE261" s="8">
        <f>Tabell13[[#This Row],[Färdiga ST '[År 2026:']]]-Tabell13[[#This Row],[Förväntade kommande pensionsavgångar '[År 2026:']]]</f>
        <v>-1</v>
      </c>
      <c r="AF261" s="8">
        <f>Tabell13[[#This Row],[Färdiga ST '[År 2027:']]]-Tabell13[[#This Row],[Förväntade kommande pensionsavgångar '[År 2027:']]]</f>
        <v>-2</v>
      </c>
      <c r="AG261" s="8">
        <f>Tabell13[[#This Row],[Färdiga ST '[År 2028:']]]-Tabell13[[#This Row],[Förväntade kommande pensionsavgångar '[År 2028:']]]</f>
        <v>0</v>
      </c>
      <c r="AH261" s="8">
        <f>Tabell13[[#This Row],[Färdiga ST '[År 2029:']]]-Tabell13[[#This Row],[Förväntade kommande pensionsavgångar '[År 2029:']]]</f>
        <v>1</v>
      </c>
      <c r="AI261" s="8">
        <f>Tabell13[[#This Row],[Färdiga ST '[År 2030:']]]-Tabell13[[#This Row],[Förväntade kommande pensionsavgångar '[År 2030:']]]</f>
        <v>0</v>
      </c>
      <c r="AJ261" s="8">
        <f>Tabell13[[#This Row],[Färdiga ST '[År 2031:']]]-Tabell13[[#This Row],[Förväntade kommande pensionsavgångar '[År 2031:']]]</f>
        <v>3</v>
      </c>
      <c r="AK261" s="8">
        <f>Tabell13[[#This Row],[Färdiga ST '[År 2032 (el. senare):']]]-Tabell13[[#This Row],[Förväntade kommande pensionsavgångar '[År 2032:']]]</f>
        <v>0</v>
      </c>
      <c r="AL261" s="8">
        <f>SUM(Tabell13[[#This Row],[Netto färdiga ST minus pensioner 2025]:[Netto färdiga ST minus pensioner 2028]])</f>
        <v>-3</v>
      </c>
      <c r="AM261" s="8">
        <f>SUM(Tabell13[[#This Row],[Netto färdiga ST minus pensioner 2025]:[Netto färdiga ST minus pensioner 2032]])</f>
        <v>1</v>
      </c>
    </row>
    <row r="262" spans="1:39" s="8" customFormat="1" x14ac:dyDescent="0.25">
      <c r="A262" s="8" t="s">
        <v>96</v>
      </c>
      <c r="B262" s="8" t="s">
        <v>76</v>
      </c>
      <c r="C262" s="8" t="s">
        <v>83</v>
      </c>
      <c r="D262" s="8" t="s">
        <v>33</v>
      </c>
      <c r="E262" s="17">
        <v>7</v>
      </c>
      <c r="F262" s="8">
        <v>5.6</v>
      </c>
      <c r="G262" s="8">
        <v>1</v>
      </c>
      <c r="H262" s="8">
        <v>0</v>
      </c>
      <c r="I262" s="8">
        <v>0</v>
      </c>
      <c r="J262" s="8">
        <v>0</v>
      </c>
      <c r="K262" s="8">
        <v>0</v>
      </c>
      <c r="L262" s="8">
        <v>0</v>
      </c>
      <c r="M262" s="8">
        <v>0</v>
      </c>
      <c r="N262" s="8">
        <v>0</v>
      </c>
      <c r="O262" s="8">
        <v>0</v>
      </c>
      <c r="P262" s="8">
        <v>1</v>
      </c>
      <c r="Q262" s="8">
        <v>1</v>
      </c>
      <c r="R262" s="8" t="s">
        <v>76</v>
      </c>
      <c r="S262" s="8">
        <v>2</v>
      </c>
      <c r="T262" s="8">
        <v>1</v>
      </c>
      <c r="U262" s="8">
        <v>0</v>
      </c>
      <c r="V262" s="8">
        <v>0</v>
      </c>
      <c r="W262" s="8">
        <v>0</v>
      </c>
      <c r="X262" s="8">
        <v>0</v>
      </c>
      <c r="Y262" s="8">
        <v>1</v>
      </c>
      <c r="Z262" s="8">
        <v>0</v>
      </c>
      <c r="AA262" s="8">
        <v>0</v>
      </c>
      <c r="AB262" s="8">
        <v>1</v>
      </c>
      <c r="AC262" s="18">
        <f>SUM(Tabell13[[#This Row],[Färdiga ST '[År 2025:']]:[Färdiga ST '[År 2032 (el. senare):']]])</f>
        <v>2</v>
      </c>
      <c r="AD262" s="8">
        <f>Tabell13[[#This Row],[Färdiga ST '[År 2025:']]]-(Tabell13[[#This Row],[&gt;68]]+Tabell13[[#This Row],[Förväntade kommande pensionsavgångar '[År 2025:']]])</f>
        <v>0</v>
      </c>
      <c r="AE262" s="8">
        <f>Tabell13[[#This Row],[Färdiga ST '[År 2026:']]]-Tabell13[[#This Row],[Förväntade kommande pensionsavgångar '[År 2026:']]]</f>
        <v>0</v>
      </c>
      <c r="AF262" s="8">
        <f>Tabell13[[#This Row],[Färdiga ST '[År 2027:']]]-Tabell13[[#This Row],[Förväntade kommande pensionsavgångar '[År 2027:']]]</f>
        <v>0</v>
      </c>
      <c r="AG262" s="8">
        <f>Tabell13[[#This Row],[Färdiga ST '[År 2028:']]]-Tabell13[[#This Row],[Förväntade kommande pensionsavgångar '[År 2028:']]]</f>
        <v>0</v>
      </c>
      <c r="AH262" s="8">
        <f>Tabell13[[#This Row],[Färdiga ST '[År 2029:']]]-Tabell13[[#This Row],[Förväntade kommande pensionsavgångar '[År 2029:']]]</f>
        <v>0</v>
      </c>
      <c r="AI262" s="8">
        <f>Tabell13[[#This Row],[Färdiga ST '[År 2030:']]]-Tabell13[[#This Row],[Förväntade kommande pensionsavgångar '[År 2030:']]]</f>
        <v>1</v>
      </c>
      <c r="AJ262" s="8">
        <f>Tabell13[[#This Row],[Färdiga ST '[År 2031:']]]-Tabell13[[#This Row],[Förväntade kommande pensionsavgångar '[År 2031:']]]</f>
        <v>0</v>
      </c>
      <c r="AK262" s="8">
        <f>Tabell13[[#This Row],[Färdiga ST '[År 2032 (el. senare):']]]-Tabell13[[#This Row],[Förväntade kommande pensionsavgångar '[År 2032:']]]</f>
        <v>0</v>
      </c>
      <c r="AL262" s="8">
        <f>SUM(Tabell13[[#This Row],[Netto färdiga ST minus pensioner 2025]:[Netto färdiga ST minus pensioner 2028]])</f>
        <v>0</v>
      </c>
      <c r="AM262" s="8">
        <f>SUM(Tabell13[[#This Row],[Netto färdiga ST minus pensioner 2025]:[Netto färdiga ST minus pensioner 2032]])</f>
        <v>1</v>
      </c>
    </row>
    <row r="263" spans="1:39" s="8" customFormat="1" x14ac:dyDescent="0.25">
      <c r="A263" s="8" t="s">
        <v>80</v>
      </c>
      <c r="B263" s="8" t="s">
        <v>76</v>
      </c>
      <c r="C263" s="8" t="s">
        <v>23</v>
      </c>
      <c r="D263" s="8" t="s">
        <v>37</v>
      </c>
      <c r="E263" s="17">
        <v>2</v>
      </c>
      <c r="F263" s="8">
        <v>2</v>
      </c>
      <c r="G263" s="8">
        <v>0</v>
      </c>
      <c r="H263" s="8">
        <v>0</v>
      </c>
      <c r="I263" s="8">
        <v>0</v>
      </c>
      <c r="J263" s="8">
        <v>0</v>
      </c>
      <c r="K263" s="8">
        <v>0</v>
      </c>
      <c r="L263" s="8">
        <v>0</v>
      </c>
      <c r="M263" s="8">
        <v>0</v>
      </c>
      <c r="N263" s="8">
        <v>0</v>
      </c>
      <c r="O263" s="8">
        <v>0</v>
      </c>
      <c r="P263" s="8">
        <v>0</v>
      </c>
      <c r="Q263" s="8">
        <v>0</v>
      </c>
      <c r="R263" s="8">
        <v>0</v>
      </c>
      <c r="S263" s="8">
        <v>0</v>
      </c>
      <c r="T263" s="8">
        <v>0</v>
      </c>
      <c r="U263" s="8">
        <v>0</v>
      </c>
      <c r="V263" s="8">
        <v>0</v>
      </c>
      <c r="W263" s="8">
        <v>0</v>
      </c>
      <c r="X263" s="8">
        <v>0</v>
      </c>
      <c r="Y263" s="8">
        <v>0</v>
      </c>
      <c r="Z263" s="8">
        <v>0</v>
      </c>
      <c r="AA263" s="8">
        <v>0</v>
      </c>
      <c r="AB263" s="8">
        <v>0</v>
      </c>
      <c r="AC263" s="18">
        <f>SUM(Tabell13[[#This Row],[Färdiga ST '[År 2025:']]:[Färdiga ST '[År 2032 (el. senare):']]])</f>
        <v>0</v>
      </c>
      <c r="AD263" s="8">
        <f>Tabell13[[#This Row],[Färdiga ST '[År 2025:']]]-(Tabell13[[#This Row],[&gt;68]]+Tabell13[[#This Row],[Förväntade kommande pensionsavgångar '[År 2025:']]])</f>
        <v>0</v>
      </c>
      <c r="AE263" s="8">
        <f>Tabell13[[#This Row],[Färdiga ST '[År 2026:']]]-Tabell13[[#This Row],[Förväntade kommande pensionsavgångar '[År 2026:']]]</f>
        <v>0</v>
      </c>
      <c r="AF263" s="8">
        <f>Tabell13[[#This Row],[Färdiga ST '[År 2027:']]]-Tabell13[[#This Row],[Förväntade kommande pensionsavgångar '[År 2027:']]]</f>
        <v>0</v>
      </c>
      <c r="AG263" s="8">
        <f>Tabell13[[#This Row],[Färdiga ST '[År 2028:']]]-Tabell13[[#This Row],[Förväntade kommande pensionsavgångar '[År 2028:']]]</f>
        <v>0</v>
      </c>
      <c r="AH263" s="8">
        <f>Tabell13[[#This Row],[Färdiga ST '[År 2029:']]]-Tabell13[[#This Row],[Förväntade kommande pensionsavgångar '[År 2029:']]]</f>
        <v>0</v>
      </c>
      <c r="AI263" s="8">
        <f>Tabell13[[#This Row],[Färdiga ST '[År 2030:']]]-Tabell13[[#This Row],[Förväntade kommande pensionsavgångar '[År 2030:']]]</f>
        <v>0</v>
      </c>
      <c r="AJ263" s="8">
        <f>Tabell13[[#This Row],[Färdiga ST '[År 2031:']]]-Tabell13[[#This Row],[Förväntade kommande pensionsavgångar '[År 2031:']]]</f>
        <v>0</v>
      </c>
      <c r="AK263" s="8">
        <f>Tabell13[[#This Row],[Färdiga ST '[År 2032 (el. senare):']]]-Tabell13[[#This Row],[Förväntade kommande pensionsavgångar '[År 2032:']]]</f>
        <v>0</v>
      </c>
      <c r="AL263" s="8">
        <f>SUM(Tabell13[[#This Row],[Netto färdiga ST minus pensioner 2025]:[Netto färdiga ST minus pensioner 2028]])</f>
        <v>0</v>
      </c>
      <c r="AM263" s="8">
        <f>SUM(Tabell13[[#This Row],[Netto färdiga ST minus pensioner 2025]:[Netto färdiga ST minus pensioner 2032]])</f>
        <v>0</v>
      </c>
    </row>
    <row r="264" spans="1:39" s="8" customFormat="1" x14ac:dyDescent="0.25">
      <c r="A264" s="8" t="s">
        <v>80</v>
      </c>
      <c r="B264" s="8" t="s">
        <v>76</v>
      </c>
      <c r="C264" s="8" t="s">
        <v>23</v>
      </c>
      <c r="D264" s="8" t="s">
        <v>55</v>
      </c>
      <c r="E264" s="17">
        <v>3</v>
      </c>
      <c r="F264" s="8">
        <v>3</v>
      </c>
      <c r="G264" s="8">
        <v>1</v>
      </c>
      <c r="H264" s="8">
        <v>0</v>
      </c>
      <c r="I264" s="8">
        <v>0</v>
      </c>
      <c r="J264" s="8">
        <v>0</v>
      </c>
      <c r="K264" s="8">
        <v>0</v>
      </c>
      <c r="L264" s="8">
        <v>0</v>
      </c>
      <c r="M264" s="8">
        <v>0</v>
      </c>
      <c r="N264" s="8">
        <v>1</v>
      </c>
      <c r="O264" s="8">
        <v>0</v>
      </c>
      <c r="P264" s="8">
        <v>0</v>
      </c>
      <c r="Q264" s="8">
        <v>1</v>
      </c>
      <c r="R264" s="8">
        <v>1</v>
      </c>
      <c r="S264" s="8">
        <v>0</v>
      </c>
      <c r="T264" s="8">
        <v>0</v>
      </c>
      <c r="U264" s="8">
        <v>0</v>
      </c>
      <c r="V264" s="8">
        <v>0</v>
      </c>
      <c r="W264" s="8">
        <v>0</v>
      </c>
      <c r="X264" s="8">
        <v>0</v>
      </c>
      <c r="Y264" s="8">
        <v>0</v>
      </c>
      <c r="Z264" s="8">
        <v>0</v>
      </c>
      <c r="AA264" s="8">
        <v>0</v>
      </c>
      <c r="AB264" s="8">
        <v>0</v>
      </c>
      <c r="AC264" s="18">
        <f>SUM(Tabell13[[#This Row],[Färdiga ST '[År 2025:']]:[Färdiga ST '[År 2032 (el. senare):']]])</f>
        <v>0</v>
      </c>
      <c r="AD264" s="8">
        <f>Tabell13[[#This Row],[Färdiga ST '[År 2025:']]]-(Tabell13[[#This Row],[&gt;68]]+Tabell13[[#This Row],[Förväntade kommande pensionsavgångar '[År 2025:']]])</f>
        <v>-1</v>
      </c>
      <c r="AE264" s="8">
        <f>Tabell13[[#This Row],[Färdiga ST '[År 2026:']]]-Tabell13[[#This Row],[Förväntade kommande pensionsavgångar '[År 2026:']]]</f>
        <v>0</v>
      </c>
      <c r="AF264" s="8">
        <f>Tabell13[[#This Row],[Färdiga ST '[År 2027:']]]-Tabell13[[#This Row],[Förväntade kommande pensionsavgångar '[År 2027:']]]</f>
        <v>0</v>
      </c>
      <c r="AG264" s="8">
        <f>Tabell13[[#This Row],[Färdiga ST '[År 2028:']]]-Tabell13[[#This Row],[Förväntade kommande pensionsavgångar '[År 2028:']]]</f>
        <v>0</v>
      </c>
      <c r="AH264" s="8">
        <f>Tabell13[[#This Row],[Färdiga ST '[År 2029:']]]-Tabell13[[#This Row],[Förväntade kommande pensionsavgångar '[År 2029:']]]</f>
        <v>0</v>
      </c>
      <c r="AI264" s="8">
        <f>Tabell13[[#This Row],[Färdiga ST '[År 2030:']]]-Tabell13[[#This Row],[Förväntade kommande pensionsavgångar '[År 2030:']]]</f>
        <v>0</v>
      </c>
      <c r="AJ264" s="8">
        <f>Tabell13[[#This Row],[Färdiga ST '[År 2031:']]]-Tabell13[[#This Row],[Förväntade kommande pensionsavgångar '[År 2031:']]]</f>
        <v>-1</v>
      </c>
      <c r="AK264" s="8">
        <f>Tabell13[[#This Row],[Färdiga ST '[År 2032 (el. senare):']]]-Tabell13[[#This Row],[Förväntade kommande pensionsavgångar '[År 2032:']]]</f>
        <v>0</v>
      </c>
      <c r="AL264" s="8">
        <f>SUM(Tabell13[[#This Row],[Netto färdiga ST minus pensioner 2025]:[Netto färdiga ST minus pensioner 2028]])</f>
        <v>-1</v>
      </c>
      <c r="AM264" s="8">
        <f>SUM(Tabell13[[#This Row],[Netto färdiga ST minus pensioner 2025]:[Netto färdiga ST minus pensioner 2032]])</f>
        <v>-2</v>
      </c>
    </row>
    <row r="265" spans="1:39" s="8" customFormat="1" x14ac:dyDescent="0.25">
      <c r="A265" s="8" t="s">
        <v>78</v>
      </c>
      <c r="B265" s="8" t="s">
        <v>76</v>
      </c>
      <c r="C265" s="8" t="s">
        <v>79</v>
      </c>
      <c r="D265" s="8" t="s">
        <v>23</v>
      </c>
      <c r="E265" s="17">
        <v>5</v>
      </c>
      <c r="F265" s="8">
        <v>2.5</v>
      </c>
      <c r="G265" s="8">
        <v>1</v>
      </c>
      <c r="H265" s="8">
        <v>0</v>
      </c>
      <c r="I265" s="8">
        <v>0</v>
      </c>
      <c r="J265" s="8">
        <v>0</v>
      </c>
      <c r="K265" s="8">
        <v>0</v>
      </c>
      <c r="L265" s="8">
        <v>0</v>
      </c>
      <c r="M265" s="8">
        <v>0</v>
      </c>
      <c r="N265" s="8">
        <v>0</v>
      </c>
      <c r="O265" s="8">
        <v>0</v>
      </c>
      <c r="P265" s="8">
        <v>0</v>
      </c>
      <c r="Q265" s="8">
        <v>1</v>
      </c>
      <c r="R265" s="8">
        <v>1</v>
      </c>
      <c r="S265" s="8">
        <v>11</v>
      </c>
      <c r="T265" s="8">
        <v>1</v>
      </c>
      <c r="U265" s="8">
        <v>2</v>
      </c>
      <c r="V265" s="8">
        <v>2</v>
      </c>
      <c r="W265" s="8">
        <v>2</v>
      </c>
      <c r="X265" s="8">
        <v>4</v>
      </c>
      <c r="Y265" s="8">
        <v>0</v>
      </c>
      <c r="Z265" s="8">
        <v>0</v>
      </c>
      <c r="AA265" s="8">
        <v>0</v>
      </c>
      <c r="AB265" s="8">
        <v>5</v>
      </c>
      <c r="AC265" s="18">
        <f>SUM(Tabell13[[#This Row],[Färdiga ST '[År 2025:']]:[Färdiga ST '[År 2032 (el. senare):']]])</f>
        <v>11</v>
      </c>
      <c r="AD265" s="8">
        <f>Tabell13[[#This Row],[Färdiga ST '[År 2025:']]]-(Tabell13[[#This Row],[&gt;68]]+Tabell13[[#This Row],[Förväntade kommande pensionsavgångar '[År 2025:']]])</f>
        <v>0</v>
      </c>
      <c r="AE265" s="8">
        <f>Tabell13[[#This Row],[Färdiga ST '[År 2026:']]]-Tabell13[[#This Row],[Förväntade kommande pensionsavgångar '[År 2026:']]]</f>
        <v>2</v>
      </c>
      <c r="AF265" s="8">
        <f>Tabell13[[#This Row],[Färdiga ST '[År 2027:']]]-Tabell13[[#This Row],[Förväntade kommande pensionsavgångar '[År 2027:']]]</f>
        <v>2</v>
      </c>
      <c r="AG265" s="8">
        <f>Tabell13[[#This Row],[Färdiga ST '[År 2028:']]]-Tabell13[[#This Row],[Förväntade kommande pensionsavgångar '[År 2028:']]]</f>
        <v>2</v>
      </c>
      <c r="AH265" s="8">
        <f>Tabell13[[#This Row],[Färdiga ST '[År 2029:']]]-Tabell13[[#This Row],[Förväntade kommande pensionsavgångar '[År 2029:']]]</f>
        <v>4</v>
      </c>
      <c r="AI265" s="8">
        <f>Tabell13[[#This Row],[Färdiga ST '[År 2030:']]]-Tabell13[[#This Row],[Förväntade kommande pensionsavgångar '[År 2030:']]]</f>
        <v>0</v>
      </c>
      <c r="AJ265" s="8">
        <f>Tabell13[[#This Row],[Färdiga ST '[År 2031:']]]-Tabell13[[#This Row],[Förväntade kommande pensionsavgångar '[År 2031:']]]</f>
        <v>0</v>
      </c>
      <c r="AK265" s="8">
        <f>Tabell13[[#This Row],[Färdiga ST '[År 2032 (el. senare):']]]-Tabell13[[#This Row],[Förväntade kommande pensionsavgångar '[År 2032:']]]</f>
        <v>0</v>
      </c>
      <c r="AL265" s="8">
        <f>SUM(Tabell13[[#This Row],[Netto färdiga ST minus pensioner 2025]:[Netto färdiga ST minus pensioner 2028]])</f>
        <v>6</v>
      </c>
      <c r="AM265" s="8">
        <f>SUM(Tabell13[[#This Row],[Netto färdiga ST minus pensioner 2025]:[Netto färdiga ST minus pensioner 2032]])</f>
        <v>10</v>
      </c>
    </row>
    <row r="266" spans="1:39" s="8" customFormat="1" x14ac:dyDescent="0.25">
      <c r="A266" s="8" t="s">
        <v>232</v>
      </c>
      <c r="B266" s="8" t="s">
        <v>233</v>
      </c>
      <c r="C266" s="8" t="s">
        <v>234</v>
      </c>
      <c r="D266" s="8" t="s">
        <v>44</v>
      </c>
      <c r="E266" s="17">
        <v>26</v>
      </c>
      <c r="F266" s="8">
        <v>0</v>
      </c>
      <c r="G266" s="8">
        <v>0</v>
      </c>
      <c r="H266" s="8">
        <v>5</v>
      </c>
      <c r="I266" s="8">
        <v>2</v>
      </c>
      <c r="J266" s="8">
        <v>0</v>
      </c>
      <c r="K266" s="8">
        <v>0</v>
      </c>
      <c r="L266" s="8">
        <v>1</v>
      </c>
      <c r="M266" s="8">
        <v>3</v>
      </c>
      <c r="N266" s="8">
        <v>2</v>
      </c>
      <c r="O266" s="8">
        <v>1</v>
      </c>
      <c r="P266" s="8">
        <v>1</v>
      </c>
      <c r="Q266" s="8">
        <v>0</v>
      </c>
      <c r="R266" s="8">
        <v>0</v>
      </c>
      <c r="S266" s="8">
        <v>9</v>
      </c>
      <c r="T266" s="8">
        <v>4</v>
      </c>
      <c r="U266" s="8">
        <v>3</v>
      </c>
      <c r="V266" s="8">
        <v>3</v>
      </c>
      <c r="W266" s="8">
        <v>3</v>
      </c>
      <c r="X266" s="8">
        <v>0</v>
      </c>
      <c r="Y266" s="8">
        <v>0</v>
      </c>
      <c r="Z266" s="8">
        <v>0</v>
      </c>
      <c r="AA266" s="8">
        <v>0</v>
      </c>
      <c r="AC266" s="18">
        <f>SUM(Tabell13[[#This Row],[Färdiga ST '[År 2025:']]:[Färdiga ST '[År 2032 (el. senare):']]])</f>
        <v>13</v>
      </c>
      <c r="AD266" s="8">
        <f>Tabell13[[#This Row],[Färdiga ST '[År 2025:']]]-(Tabell13[[#This Row],[&gt;68]]+Tabell13[[#This Row],[Förväntade kommande pensionsavgångar '[År 2025:']]])</f>
        <v>-1</v>
      </c>
      <c r="AE266" s="8">
        <f>Tabell13[[#This Row],[Färdiga ST '[År 2026:']]]-Tabell13[[#This Row],[Förväntade kommande pensionsavgångar '[År 2026:']]]</f>
        <v>1</v>
      </c>
      <c r="AF266" s="8">
        <f>Tabell13[[#This Row],[Färdiga ST '[År 2027:']]]-Tabell13[[#This Row],[Förväntade kommande pensionsavgångar '[År 2027:']]]</f>
        <v>3</v>
      </c>
      <c r="AG266" s="8">
        <f>Tabell13[[#This Row],[Färdiga ST '[År 2028:']]]-Tabell13[[#This Row],[Förväntade kommande pensionsavgångar '[År 2028:']]]</f>
        <v>3</v>
      </c>
      <c r="AH266" s="8">
        <f>Tabell13[[#This Row],[Färdiga ST '[År 2029:']]]-Tabell13[[#This Row],[Förväntade kommande pensionsavgångar '[År 2029:']]]</f>
        <v>-1</v>
      </c>
      <c r="AI266" s="8">
        <f>Tabell13[[#This Row],[Färdiga ST '[År 2030:']]]-Tabell13[[#This Row],[Förväntade kommande pensionsavgångar '[År 2030:']]]</f>
        <v>-3</v>
      </c>
      <c r="AJ266" s="8">
        <f>Tabell13[[#This Row],[Färdiga ST '[År 2031:']]]-Tabell13[[#This Row],[Förväntade kommande pensionsavgångar '[År 2031:']]]</f>
        <v>-2</v>
      </c>
      <c r="AK266" s="8">
        <f>Tabell13[[#This Row],[Färdiga ST '[År 2032 (el. senare):']]]-Tabell13[[#This Row],[Förväntade kommande pensionsavgångar '[År 2032:']]]</f>
        <v>-1</v>
      </c>
      <c r="AL266" s="8">
        <f>SUM(Tabell13[[#This Row],[Netto färdiga ST minus pensioner 2025]:[Netto färdiga ST minus pensioner 2028]])</f>
        <v>6</v>
      </c>
      <c r="AM266" s="8">
        <f>SUM(Tabell13[[#This Row],[Netto färdiga ST minus pensioner 2025]:[Netto färdiga ST minus pensioner 2032]])</f>
        <v>-1</v>
      </c>
    </row>
    <row r="267" spans="1:39" s="8" customFormat="1" x14ac:dyDescent="0.25">
      <c r="A267" s="8" t="s">
        <v>75</v>
      </c>
      <c r="B267" s="8" t="s">
        <v>76</v>
      </c>
      <c r="C267" s="8" t="s">
        <v>235</v>
      </c>
      <c r="D267" s="8" t="s">
        <v>43</v>
      </c>
      <c r="E267" s="17">
        <v>41</v>
      </c>
      <c r="F267" s="8">
        <v>35.72</v>
      </c>
      <c r="G267" s="8">
        <v>0</v>
      </c>
      <c r="H267" s="8">
        <v>0</v>
      </c>
      <c r="I267" s="8">
        <v>0</v>
      </c>
      <c r="J267" s="8">
        <v>0</v>
      </c>
      <c r="K267" s="8">
        <v>1</v>
      </c>
      <c r="L267" s="8">
        <v>3</v>
      </c>
      <c r="M267" s="8">
        <v>0</v>
      </c>
      <c r="N267" s="8">
        <v>0</v>
      </c>
      <c r="O267" s="8">
        <v>1</v>
      </c>
      <c r="P267" s="8">
        <v>0</v>
      </c>
      <c r="Q267" s="8">
        <v>1</v>
      </c>
      <c r="R267" s="8">
        <v>1</v>
      </c>
      <c r="S267" s="8">
        <v>13</v>
      </c>
      <c r="T267" s="8">
        <v>1</v>
      </c>
      <c r="U267" s="8">
        <v>0</v>
      </c>
      <c r="V267" s="8">
        <v>3</v>
      </c>
      <c r="W267" s="8">
        <v>6</v>
      </c>
      <c r="X267" s="8">
        <v>2</v>
      </c>
      <c r="Y267" s="8">
        <v>1</v>
      </c>
      <c r="Z267" s="8">
        <v>0</v>
      </c>
      <c r="AA267" s="8">
        <v>0</v>
      </c>
      <c r="AC267" s="18">
        <f>SUM(Tabell13[[#This Row],[Färdiga ST '[År 2025:']]:[Färdiga ST '[År 2032 (el. senare):']]])</f>
        <v>13</v>
      </c>
      <c r="AD267" s="8">
        <f>Tabell13[[#This Row],[Färdiga ST '[År 2025:']]]-(Tabell13[[#This Row],[&gt;68]]+Tabell13[[#This Row],[Förväntade kommande pensionsavgångar '[År 2025:']]])</f>
        <v>1</v>
      </c>
      <c r="AE267" s="8">
        <f>Tabell13[[#This Row],[Färdiga ST '[År 2026:']]]-Tabell13[[#This Row],[Förväntade kommande pensionsavgångar '[År 2026:']]]</f>
        <v>0</v>
      </c>
      <c r="AF267" s="8">
        <f>Tabell13[[#This Row],[Färdiga ST '[År 2027:']]]-Tabell13[[#This Row],[Förväntade kommande pensionsavgångar '[År 2027:']]]</f>
        <v>3</v>
      </c>
      <c r="AG267" s="8">
        <f>Tabell13[[#This Row],[Färdiga ST '[År 2028:']]]-Tabell13[[#This Row],[Förväntade kommande pensionsavgångar '[År 2028:']]]</f>
        <v>5</v>
      </c>
      <c r="AH267" s="8">
        <f>Tabell13[[#This Row],[Färdiga ST '[År 2029:']]]-Tabell13[[#This Row],[Förväntade kommande pensionsavgångar '[År 2029:']]]</f>
        <v>-1</v>
      </c>
      <c r="AI267" s="8">
        <f>Tabell13[[#This Row],[Färdiga ST '[År 2030:']]]-Tabell13[[#This Row],[Förväntade kommande pensionsavgångar '[År 2030:']]]</f>
        <v>1</v>
      </c>
      <c r="AJ267" s="8">
        <f>Tabell13[[#This Row],[Färdiga ST '[År 2031:']]]-Tabell13[[#This Row],[Förväntade kommande pensionsavgångar '[År 2031:']]]</f>
        <v>0</v>
      </c>
      <c r="AK267" s="8">
        <f>Tabell13[[#This Row],[Färdiga ST '[År 2032 (el. senare):']]]-Tabell13[[#This Row],[Förväntade kommande pensionsavgångar '[År 2032:']]]</f>
        <v>-1</v>
      </c>
      <c r="AL267" s="8">
        <f>SUM(Tabell13[[#This Row],[Netto färdiga ST minus pensioner 2025]:[Netto färdiga ST minus pensioner 2028]])</f>
        <v>9</v>
      </c>
      <c r="AM267" s="8">
        <f>SUM(Tabell13[[#This Row],[Netto färdiga ST minus pensioner 2025]:[Netto färdiga ST minus pensioner 2032]])</f>
        <v>8</v>
      </c>
    </row>
    <row r="268" spans="1:39" s="8" customFormat="1" x14ac:dyDescent="0.25">
      <c r="A268" s="8" t="s">
        <v>75</v>
      </c>
      <c r="B268" s="8" t="s">
        <v>76</v>
      </c>
      <c r="C268" s="8" t="s">
        <v>236</v>
      </c>
      <c r="D268" s="8" t="s">
        <v>20</v>
      </c>
      <c r="E268" s="17">
        <v>8</v>
      </c>
      <c r="F268" s="8">
        <v>4.5</v>
      </c>
      <c r="G268" s="8">
        <v>0</v>
      </c>
      <c r="H268" s="8">
        <v>0</v>
      </c>
      <c r="I268" s="8">
        <v>0</v>
      </c>
      <c r="J268" s="8">
        <v>0</v>
      </c>
      <c r="K268" s="8">
        <v>0</v>
      </c>
      <c r="L268" s="8">
        <v>0</v>
      </c>
      <c r="M268" s="8">
        <v>0</v>
      </c>
      <c r="N268" s="8">
        <v>0</v>
      </c>
      <c r="O268" s="8">
        <v>0</v>
      </c>
      <c r="P268" s="8">
        <v>0</v>
      </c>
      <c r="Q268" s="8">
        <v>2</v>
      </c>
      <c r="R268" s="8" t="s">
        <v>76</v>
      </c>
      <c r="S268" s="8">
        <v>2</v>
      </c>
      <c r="T268" s="8">
        <v>0</v>
      </c>
      <c r="U268" s="8">
        <v>0</v>
      </c>
      <c r="V268" s="8">
        <v>2</v>
      </c>
      <c r="W268" s="8">
        <v>0</v>
      </c>
      <c r="X268" s="8">
        <v>1</v>
      </c>
      <c r="Y268" s="8">
        <v>2</v>
      </c>
      <c r="Z268" s="8">
        <v>0</v>
      </c>
      <c r="AA268" s="8">
        <v>0</v>
      </c>
      <c r="AC268" s="18">
        <f>SUM(Tabell13[[#This Row],[Färdiga ST '[År 2025:']]:[Färdiga ST '[År 2032 (el. senare):']]])</f>
        <v>5</v>
      </c>
      <c r="AD268" s="8">
        <f>Tabell13[[#This Row],[Färdiga ST '[År 2025:']]]-(Tabell13[[#This Row],[&gt;68]]+Tabell13[[#This Row],[Förväntade kommande pensionsavgångar '[År 2025:']]])</f>
        <v>0</v>
      </c>
      <c r="AE268" s="8">
        <f>Tabell13[[#This Row],[Färdiga ST '[År 2026:']]]-Tabell13[[#This Row],[Förväntade kommande pensionsavgångar '[År 2026:']]]</f>
        <v>0</v>
      </c>
      <c r="AF268" s="8">
        <f>Tabell13[[#This Row],[Färdiga ST '[År 2027:']]]-Tabell13[[#This Row],[Förväntade kommande pensionsavgångar '[År 2027:']]]</f>
        <v>2</v>
      </c>
      <c r="AG268" s="8">
        <f>Tabell13[[#This Row],[Färdiga ST '[År 2028:']]]-Tabell13[[#This Row],[Förväntade kommande pensionsavgångar '[År 2028:']]]</f>
        <v>0</v>
      </c>
      <c r="AH268" s="8">
        <f>Tabell13[[#This Row],[Färdiga ST '[År 2029:']]]-Tabell13[[#This Row],[Förväntade kommande pensionsavgångar '[År 2029:']]]</f>
        <v>1</v>
      </c>
      <c r="AI268" s="8">
        <f>Tabell13[[#This Row],[Färdiga ST '[År 2030:']]]-Tabell13[[#This Row],[Förväntade kommande pensionsavgångar '[År 2030:']]]</f>
        <v>2</v>
      </c>
      <c r="AJ268" s="8">
        <f>Tabell13[[#This Row],[Färdiga ST '[År 2031:']]]-Tabell13[[#This Row],[Förväntade kommande pensionsavgångar '[År 2031:']]]</f>
        <v>0</v>
      </c>
      <c r="AK268" s="8">
        <f>Tabell13[[#This Row],[Färdiga ST '[År 2032 (el. senare):']]]-Tabell13[[#This Row],[Förväntade kommande pensionsavgångar '[År 2032:']]]</f>
        <v>0</v>
      </c>
      <c r="AL268" s="8">
        <f>SUM(Tabell13[[#This Row],[Netto färdiga ST minus pensioner 2025]:[Netto färdiga ST minus pensioner 2028]])</f>
        <v>2</v>
      </c>
      <c r="AM268" s="8">
        <f>SUM(Tabell13[[#This Row],[Netto färdiga ST minus pensioner 2025]:[Netto färdiga ST minus pensioner 2032]])</f>
        <v>5</v>
      </c>
    </row>
    <row r="269" spans="1:39" s="8" customFormat="1" x14ac:dyDescent="0.25">
      <c r="A269" s="8" t="s">
        <v>75</v>
      </c>
      <c r="B269" s="8" t="s">
        <v>76</v>
      </c>
      <c r="C269" s="8" t="s">
        <v>189</v>
      </c>
      <c r="D269" s="8" t="s">
        <v>47</v>
      </c>
      <c r="E269" s="17">
        <v>44</v>
      </c>
      <c r="F269" s="8">
        <v>36.1</v>
      </c>
      <c r="G269" s="8">
        <v>0</v>
      </c>
      <c r="H269" s="8">
        <v>2</v>
      </c>
      <c r="I269" s="8">
        <v>1</v>
      </c>
      <c r="J269" s="8">
        <v>0</v>
      </c>
      <c r="K269" s="8">
        <v>2</v>
      </c>
      <c r="L269" s="8">
        <v>2</v>
      </c>
      <c r="M269" s="8">
        <v>1</v>
      </c>
      <c r="N269" s="8">
        <v>4</v>
      </c>
      <c r="O269" s="8">
        <v>0</v>
      </c>
      <c r="P269" s="8">
        <v>0</v>
      </c>
      <c r="Q269" s="8">
        <v>2</v>
      </c>
      <c r="R269" s="8">
        <v>2</v>
      </c>
      <c r="S269" s="8">
        <v>15</v>
      </c>
      <c r="T269" s="8">
        <v>1</v>
      </c>
      <c r="U269" s="8">
        <v>3</v>
      </c>
      <c r="V269" s="8">
        <v>4</v>
      </c>
      <c r="W269" s="8">
        <v>3</v>
      </c>
      <c r="X269" s="8">
        <v>1</v>
      </c>
      <c r="Y269" s="8">
        <v>3</v>
      </c>
      <c r="Z269" s="8">
        <v>0</v>
      </c>
      <c r="AA269" s="8">
        <v>0</v>
      </c>
      <c r="AC269" s="18">
        <f>SUM(Tabell13[[#This Row],[Färdiga ST '[År 2025:']]:[Färdiga ST '[År 2032 (el. senare):']]])</f>
        <v>15</v>
      </c>
      <c r="AD269" s="8">
        <f>Tabell13[[#This Row],[Färdiga ST '[År 2025:']]]-(Tabell13[[#This Row],[&gt;68]]+Tabell13[[#This Row],[Förväntade kommande pensionsavgångar '[År 2025:']]])</f>
        <v>-1</v>
      </c>
      <c r="AE269" s="8">
        <f>Tabell13[[#This Row],[Färdiga ST '[År 2026:']]]-Tabell13[[#This Row],[Förväntade kommande pensionsavgångar '[År 2026:']]]</f>
        <v>2</v>
      </c>
      <c r="AF269" s="8">
        <f>Tabell13[[#This Row],[Färdiga ST '[År 2027:']]]-Tabell13[[#This Row],[Förväntade kommande pensionsavgångar '[År 2027:']]]</f>
        <v>4</v>
      </c>
      <c r="AG269" s="8">
        <f>Tabell13[[#This Row],[Färdiga ST '[År 2028:']]]-Tabell13[[#This Row],[Förväntade kommande pensionsavgångar '[År 2028:']]]</f>
        <v>1</v>
      </c>
      <c r="AH269" s="8">
        <f>Tabell13[[#This Row],[Färdiga ST '[År 2029:']]]-Tabell13[[#This Row],[Förväntade kommande pensionsavgångar '[År 2029:']]]</f>
        <v>-1</v>
      </c>
      <c r="AI269" s="8">
        <f>Tabell13[[#This Row],[Färdiga ST '[År 2030:']]]-Tabell13[[#This Row],[Förväntade kommande pensionsavgångar '[År 2030:']]]</f>
        <v>2</v>
      </c>
      <c r="AJ269" s="8">
        <f>Tabell13[[#This Row],[Färdiga ST '[År 2031:']]]-Tabell13[[#This Row],[Förväntade kommande pensionsavgångar '[År 2031:']]]</f>
        <v>-4</v>
      </c>
      <c r="AK269" s="8">
        <f>Tabell13[[#This Row],[Färdiga ST '[År 2032 (el. senare):']]]-Tabell13[[#This Row],[Förväntade kommande pensionsavgångar '[År 2032:']]]</f>
        <v>0</v>
      </c>
      <c r="AL269" s="8">
        <f>SUM(Tabell13[[#This Row],[Netto färdiga ST minus pensioner 2025]:[Netto färdiga ST minus pensioner 2028]])</f>
        <v>6</v>
      </c>
      <c r="AM269" s="8">
        <f>SUM(Tabell13[[#This Row],[Netto färdiga ST minus pensioner 2025]:[Netto färdiga ST minus pensioner 2032]])</f>
        <v>3</v>
      </c>
    </row>
    <row r="270" spans="1:39" s="8" customFormat="1" x14ac:dyDescent="0.25">
      <c r="A270" s="8" t="s">
        <v>84</v>
      </c>
      <c r="B270" s="8" t="s">
        <v>76</v>
      </c>
      <c r="C270" s="8" t="s">
        <v>28</v>
      </c>
      <c r="D270" s="8" t="s">
        <v>28</v>
      </c>
      <c r="E270" s="17">
        <v>13</v>
      </c>
      <c r="F270" s="8">
        <v>10.15</v>
      </c>
      <c r="G270" s="8">
        <v>0</v>
      </c>
      <c r="H270" s="8">
        <v>0</v>
      </c>
      <c r="I270" s="8">
        <v>0</v>
      </c>
      <c r="J270" s="8">
        <v>0</v>
      </c>
      <c r="K270" s="8">
        <v>0</v>
      </c>
      <c r="L270" s="8">
        <v>0</v>
      </c>
      <c r="M270" s="8">
        <v>3</v>
      </c>
      <c r="N270" s="8">
        <v>0</v>
      </c>
      <c r="O270" s="8">
        <v>0</v>
      </c>
      <c r="P270" s="8">
        <v>4</v>
      </c>
      <c r="Q270" s="8">
        <v>5</v>
      </c>
      <c r="R270" s="8">
        <v>5</v>
      </c>
      <c r="S270" s="8">
        <v>5</v>
      </c>
      <c r="T270" s="8">
        <v>0</v>
      </c>
      <c r="U270" s="8">
        <v>2</v>
      </c>
      <c r="V270" s="8">
        <v>2</v>
      </c>
      <c r="W270" s="8">
        <v>1</v>
      </c>
      <c r="X270" s="8">
        <v>0</v>
      </c>
      <c r="Y270" s="8">
        <v>0</v>
      </c>
      <c r="Z270" s="8">
        <v>0</v>
      </c>
      <c r="AA270" s="8">
        <v>0</v>
      </c>
      <c r="AC270" s="18">
        <f>SUM(Tabell13[[#This Row],[Färdiga ST '[År 2025:']]:[Färdiga ST '[År 2032 (el. senare):']]])</f>
        <v>5</v>
      </c>
      <c r="AD270" s="8">
        <f>Tabell13[[#This Row],[Färdiga ST '[År 2025:']]]-(Tabell13[[#This Row],[&gt;68]]+Tabell13[[#This Row],[Förväntade kommande pensionsavgångar '[År 2025:']]])</f>
        <v>0</v>
      </c>
      <c r="AE270" s="8">
        <f>Tabell13[[#This Row],[Färdiga ST '[År 2026:']]]-Tabell13[[#This Row],[Förväntade kommande pensionsavgångar '[År 2026:']]]</f>
        <v>2</v>
      </c>
      <c r="AF270" s="8">
        <f>Tabell13[[#This Row],[Färdiga ST '[År 2027:']]]-Tabell13[[#This Row],[Förväntade kommande pensionsavgångar '[År 2027:']]]</f>
        <v>2</v>
      </c>
      <c r="AG270" s="8">
        <f>Tabell13[[#This Row],[Färdiga ST '[År 2028:']]]-Tabell13[[#This Row],[Förväntade kommande pensionsavgångar '[År 2028:']]]</f>
        <v>1</v>
      </c>
      <c r="AH270" s="8">
        <f>Tabell13[[#This Row],[Färdiga ST '[År 2029:']]]-Tabell13[[#This Row],[Förväntade kommande pensionsavgångar '[År 2029:']]]</f>
        <v>0</v>
      </c>
      <c r="AI270" s="8">
        <f>Tabell13[[#This Row],[Färdiga ST '[År 2030:']]]-Tabell13[[#This Row],[Förväntade kommande pensionsavgångar '[År 2030:']]]</f>
        <v>-3</v>
      </c>
      <c r="AJ270" s="8">
        <f>Tabell13[[#This Row],[Färdiga ST '[År 2031:']]]-Tabell13[[#This Row],[Förväntade kommande pensionsavgångar '[År 2031:']]]</f>
        <v>0</v>
      </c>
      <c r="AK270" s="8">
        <f>Tabell13[[#This Row],[Färdiga ST '[År 2032 (el. senare):']]]-Tabell13[[#This Row],[Förväntade kommande pensionsavgångar '[År 2032:']]]</f>
        <v>0</v>
      </c>
      <c r="AL270" s="8">
        <f>SUM(Tabell13[[#This Row],[Netto färdiga ST minus pensioner 2025]:[Netto färdiga ST minus pensioner 2028]])</f>
        <v>5</v>
      </c>
      <c r="AM270" s="8">
        <f>SUM(Tabell13[[#This Row],[Netto färdiga ST minus pensioner 2025]:[Netto färdiga ST minus pensioner 2032]])</f>
        <v>2</v>
      </c>
    </row>
    <row r="271" spans="1:39" s="8" customFormat="1" x14ac:dyDescent="0.25">
      <c r="A271" s="8" t="s">
        <v>86</v>
      </c>
      <c r="B271" s="8" t="s">
        <v>76</v>
      </c>
      <c r="C271" s="8" t="s">
        <v>237</v>
      </c>
      <c r="D271" s="8" t="s">
        <v>10</v>
      </c>
      <c r="E271" s="17">
        <v>16</v>
      </c>
      <c r="F271" s="8">
        <v>13</v>
      </c>
      <c r="G271" s="8">
        <v>0</v>
      </c>
      <c r="H271" s="8">
        <v>0</v>
      </c>
      <c r="I271" s="8">
        <v>0</v>
      </c>
      <c r="J271" s="8">
        <v>1</v>
      </c>
      <c r="K271" s="8">
        <v>0</v>
      </c>
      <c r="L271" s="8">
        <v>0</v>
      </c>
      <c r="M271" s="8">
        <v>0</v>
      </c>
      <c r="N271" s="8">
        <v>1</v>
      </c>
      <c r="O271" s="8">
        <v>1</v>
      </c>
      <c r="P271" s="8">
        <v>2</v>
      </c>
      <c r="Q271" s="8">
        <v>0</v>
      </c>
      <c r="R271" s="8">
        <v>0</v>
      </c>
      <c r="S271" s="8">
        <v>3</v>
      </c>
      <c r="T271" s="8">
        <v>0</v>
      </c>
      <c r="U271" s="8">
        <v>1</v>
      </c>
      <c r="V271" s="8">
        <v>0</v>
      </c>
      <c r="W271" s="8">
        <v>1</v>
      </c>
      <c r="X271" s="8">
        <v>1</v>
      </c>
      <c r="Y271" s="8">
        <v>0</v>
      </c>
      <c r="Z271" s="8">
        <v>0</v>
      </c>
      <c r="AA271" s="8">
        <v>0</v>
      </c>
      <c r="AC271" s="18">
        <f>SUM(Tabell13[[#This Row],[Färdiga ST '[År 2025:']]:[Färdiga ST '[År 2032 (el. senare):']]])</f>
        <v>3</v>
      </c>
      <c r="AD271" s="8">
        <f>Tabell13[[#This Row],[Färdiga ST '[År 2025:']]]-(Tabell13[[#This Row],[&gt;68]]+Tabell13[[#This Row],[Förväntade kommande pensionsavgångar '[År 2025:']]])</f>
        <v>0</v>
      </c>
      <c r="AE271" s="8">
        <f>Tabell13[[#This Row],[Färdiga ST '[År 2026:']]]-Tabell13[[#This Row],[Förväntade kommande pensionsavgångar '[År 2026:']]]</f>
        <v>1</v>
      </c>
      <c r="AF271" s="8">
        <f>Tabell13[[#This Row],[Färdiga ST '[År 2027:']]]-Tabell13[[#This Row],[Förväntade kommande pensionsavgångar '[År 2027:']]]</f>
        <v>-1</v>
      </c>
      <c r="AG271" s="8">
        <f>Tabell13[[#This Row],[Färdiga ST '[År 2028:']]]-Tabell13[[#This Row],[Förväntade kommande pensionsavgångar '[År 2028:']]]</f>
        <v>1</v>
      </c>
      <c r="AH271" s="8">
        <f>Tabell13[[#This Row],[Färdiga ST '[År 2029:']]]-Tabell13[[#This Row],[Förväntade kommande pensionsavgångar '[År 2029:']]]</f>
        <v>1</v>
      </c>
      <c r="AI271" s="8">
        <f>Tabell13[[#This Row],[Färdiga ST '[År 2030:']]]-Tabell13[[#This Row],[Förväntade kommande pensionsavgångar '[År 2030:']]]</f>
        <v>0</v>
      </c>
      <c r="AJ271" s="8">
        <f>Tabell13[[#This Row],[Färdiga ST '[År 2031:']]]-Tabell13[[#This Row],[Förväntade kommande pensionsavgångar '[År 2031:']]]</f>
        <v>-1</v>
      </c>
      <c r="AK271" s="8">
        <f>Tabell13[[#This Row],[Färdiga ST '[År 2032 (el. senare):']]]-Tabell13[[#This Row],[Förväntade kommande pensionsavgångar '[År 2032:']]]</f>
        <v>-1</v>
      </c>
      <c r="AL271" s="8">
        <f>SUM(Tabell13[[#This Row],[Netto färdiga ST minus pensioner 2025]:[Netto färdiga ST minus pensioner 2028]])</f>
        <v>1</v>
      </c>
      <c r="AM271" s="8">
        <f>SUM(Tabell13[[#This Row],[Netto färdiga ST minus pensioner 2025]:[Netto färdiga ST minus pensioner 2032]])</f>
        <v>0</v>
      </c>
    </row>
    <row r="272" spans="1:39" s="8" customFormat="1" x14ac:dyDescent="0.25">
      <c r="A272" s="8" t="s">
        <v>86</v>
      </c>
      <c r="B272" s="8" t="s">
        <v>76</v>
      </c>
      <c r="C272" s="8" t="s">
        <v>238</v>
      </c>
      <c r="D272" s="8" t="s">
        <v>22</v>
      </c>
      <c r="E272" s="17">
        <v>22</v>
      </c>
      <c r="F272" s="8">
        <v>15.2</v>
      </c>
      <c r="G272" s="8">
        <v>0</v>
      </c>
      <c r="H272" s="8">
        <v>3</v>
      </c>
      <c r="I272" s="8">
        <v>0</v>
      </c>
      <c r="J272" s="8">
        <v>2</v>
      </c>
      <c r="K272" s="8">
        <v>0</v>
      </c>
      <c r="L272" s="8">
        <v>0</v>
      </c>
      <c r="M272" s="8">
        <v>1</v>
      </c>
      <c r="N272" s="8">
        <v>0</v>
      </c>
      <c r="O272" s="8">
        <v>0</v>
      </c>
      <c r="P272" s="8">
        <v>1</v>
      </c>
      <c r="Q272" s="8">
        <v>3</v>
      </c>
      <c r="R272" s="8">
        <v>0.6</v>
      </c>
      <c r="S272" s="8">
        <v>9</v>
      </c>
      <c r="T272" s="8">
        <v>1</v>
      </c>
      <c r="U272" s="8">
        <v>3</v>
      </c>
      <c r="V272" s="8">
        <v>2</v>
      </c>
      <c r="W272" s="8">
        <v>1</v>
      </c>
      <c r="X272" s="8">
        <v>0</v>
      </c>
      <c r="Y272" s="8">
        <v>2</v>
      </c>
      <c r="Z272" s="8">
        <v>0</v>
      </c>
      <c r="AA272" s="8">
        <v>0</v>
      </c>
      <c r="AC272" s="18">
        <f>SUM(Tabell13[[#This Row],[Färdiga ST '[År 2025:']]:[Färdiga ST '[År 2032 (el. senare):']]])</f>
        <v>9</v>
      </c>
      <c r="AD272" s="8">
        <f>Tabell13[[#This Row],[Färdiga ST '[År 2025:']]]-(Tabell13[[#This Row],[&gt;68]]+Tabell13[[#This Row],[Förväntade kommande pensionsavgångar '[År 2025:']]])</f>
        <v>-2</v>
      </c>
      <c r="AE272" s="8">
        <f>Tabell13[[#This Row],[Färdiga ST '[År 2026:']]]-Tabell13[[#This Row],[Förväntade kommande pensionsavgångar '[År 2026:']]]</f>
        <v>3</v>
      </c>
      <c r="AF272" s="8">
        <f>Tabell13[[#This Row],[Färdiga ST '[År 2027:']]]-Tabell13[[#This Row],[Förväntade kommande pensionsavgångar '[År 2027:']]]</f>
        <v>0</v>
      </c>
      <c r="AG272" s="8">
        <f>Tabell13[[#This Row],[Färdiga ST '[År 2028:']]]-Tabell13[[#This Row],[Förväntade kommande pensionsavgångar '[År 2028:']]]</f>
        <v>1</v>
      </c>
      <c r="AH272" s="8">
        <f>Tabell13[[#This Row],[Färdiga ST '[År 2029:']]]-Tabell13[[#This Row],[Förväntade kommande pensionsavgångar '[År 2029:']]]</f>
        <v>0</v>
      </c>
      <c r="AI272" s="8">
        <f>Tabell13[[#This Row],[Färdiga ST '[År 2030:']]]-Tabell13[[#This Row],[Förväntade kommande pensionsavgångar '[År 2030:']]]</f>
        <v>1</v>
      </c>
      <c r="AJ272" s="8">
        <f>Tabell13[[#This Row],[Färdiga ST '[År 2031:']]]-Tabell13[[#This Row],[Förväntade kommande pensionsavgångar '[År 2031:']]]</f>
        <v>0</v>
      </c>
      <c r="AK272" s="8">
        <f>Tabell13[[#This Row],[Färdiga ST '[År 2032 (el. senare):']]]-Tabell13[[#This Row],[Förväntade kommande pensionsavgångar '[År 2032:']]]</f>
        <v>0</v>
      </c>
      <c r="AL272" s="8">
        <f>SUM(Tabell13[[#This Row],[Netto färdiga ST minus pensioner 2025]:[Netto färdiga ST minus pensioner 2028]])</f>
        <v>2</v>
      </c>
      <c r="AM272" s="8">
        <f>SUM(Tabell13[[#This Row],[Netto färdiga ST minus pensioner 2025]:[Netto färdiga ST minus pensioner 2032]])</f>
        <v>3</v>
      </c>
    </row>
    <row r="273" spans="1:39" s="8" customFormat="1" x14ac:dyDescent="0.25">
      <c r="A273" s="8" t="s">
        <v>86</v>
      </c>
      <c r="B273" s="8" t="s">
        <v>76</v>
      </c>
      <c r="C273" s="8" t="s">
        <v>239</v>
      </c>
      <c r="D273" s="8" t="s">
        <v>6</v>
      </c>
      <c r="E273" s="17">
        <v>22</v>
      </c>
      <c r="F273" s="8">
        <v>18</v>
      </c>
      <c r="G273" s="8">
        <v>0</v>
      </c>
      <c r="H273" s="8">
        <v>0</v>
      </c>
      <c r="I273" s="8">
        <v>0</v>
      </c>
      <c r="J273" s="8">
        <v>0</v>
      </c>
      <c r="K273" s="8">
        <v>0</v>
      </c>
      <c r="L273" s="8">
        <v>0</v>
      </c>
      <c r="M273" s="8">
        <v>1</v>
      </c>
      <c r="N273" s="8">
        <v>2</v>
      </c>
      <c r="O273" s="8">
        <v>1</v>
      </c>
      <c r="P273" s="8">
        <v>1</v>
      </c>
      <c r="Q273" s="8">
        <v>0</v>
      </c>
      <c r="R273" s="8">
        <v>0</v>
      </c>
      <c r="S273" s="8">
        <v>0</v>
      </c>
      <c r="T273" s="8">
        <v>0</v>
      </c>
      <c r="U273" s="8">
        <v>0</v>
      </c>
      <c r="V273" s="8">
        <v>0</v>
      </c>
      <c r="W273" s="8">
        <v>0</v>
      </c>
      <c r="X273" s="8">
        <v>0</v>
      </c>
      <c r="Y273" s="8">
        <v>0</v>
      </c>
      <c r="Z273" s="8">
        <v>0</v>
      </c>
      <c r="AA273" s="8">
        <v>0</v>
      </c>
      <c r="AC273" s="18">
        <f>SUM(Tabell13[[#This Row],[Färdiga ST '[År 2025:']]:[Färdiga ST '[År 2032 (el. senare):']]])</f>
        <v>0</v>
      </c>
      <c r="AD273" s="8">
        <f>Tabell13[[#This Row],[Färdiga ST '[År 2025:']]]-(Tabell13[[#This Row],[&gt;68]]+Tabell13[[#This Row],[Förväntade kommande pensionsavgångar '[År 2025:']]])</f>
        <v>0</v>
      </c>
      <c r="AE273" s="8">
        <f>Tabell13[[#This Row],[Färdiga ST '[År 2026:']]]-Tabell13[[#This Row],[Förväntade kommande pensionsavgångar '[År 2026:']]]</f>
        <v>0</v>
      </c>
      <c r="AF273" s="8">
        <f>Tabell13[[#This Row],[Färdiga ST '[År 2027:']]]-Tabell13[[#This Row],[Förväntade kommande pensionsavgångar '[År 2027:']]]</f>
        <v>0</v>
      </c>
      <c r="AG273" s="8">
        <f>Tabell13[[#This Row],[Färdiga ST '[År 2028:']]]-Tabell13[[#This Row],[Förväntade kommande pensionsavgångar '[År 2028:']]]</f>
        <v>0</v>
      </c>
      <c r="AH273" s="8">
        <f>Tabell13[[#This Row],[Färdiga ST '[År 2029:']]]-Tabell13[[#This Row],[Förväntade kommande pensionsavgångar '[År 2029:']]]</f>
        <v>0</v>
      </c>
      <c r="AI273" s="8">
        <f>Tabell13[[#This Row],[Färdiga ST '[År 2030:']]]-Tabell13[[#This Row],[Förväntade kommande pensionsavgångar '[År 2030:']]]</f>
        <v>-1</v>
      </c>
      <c r="AJ273" s="8">
        <f>Tabell13[[#This Row],[Färdiga ST '[År 2031:']]]-Tabell13[[#This Row],[Förväntade kommande pensionsavgångar '[År 2031:']]]</f>
        <v>-2</v>
      </c>
      <c r="AK273" s="8">
        <f>Tabell13[[#This Row],[Färdiga ST '[År 2032 (el. senare):']]]-Tabell13[[#This Row],[Förväntade kommande pensionsavgångar '[År 2032:']]]</f>
        <v>-1</v>
      </c>
      <c r="AL273" s="8">
        <f>SUM(Tabell13[[#This Row],[Netto färdiga ST minus pensioner 2025]:[Netto färdiga ST minus pensioner 2028]])</f>
        <v>0</v>
      </c>
      <c r="AM273" s="8">
        <f>SUM(Tabell13[[#This Row],[Netto färdiga ST minus pensioner 2025]:[Netto färdiga ST minus pensioner 2032]])</f>
        <v>-4</v>
      </c>
    </row>
    <row r="274" spans="1:39" s="8" customFormat="1" x14ac:dyDescent="0.25">
      <c r="A274" s="8" t="s">
        <v>86</v>
      </c>
      <c r="B274" s="8" t="s">
        <v>76</v>
      </c>
      <c r="C274" s="8" t="s">
        <v>49</v>
      </c>
      <c r="D274" s="8" t="s">
        <v>49</v>
      </c>
      <c r="E274" s="17">
        <v>28</v>
      </c>
      <c r="F274" s="8">
        <v>17</v>
      </c>
      <c r="G274" s="8">
        <v>0</v>
      </c>
      <c r="H274" s="8">
        <v>1</v>
      </c>
      <c r="I274" s="8">
        <v>0</v>
      </c>
      <c r="J274" s="8">
        <v>1</v>
      </c>
      <c r="K274" s="8">
        <v>0</v>
      </c>
      <c r="L274" s="8">
        <v>0</v>
      </c>
      <c r="M274" s="8">
        <v>2</v>
      </c>
      <c r="N274" s="8">
        <v>0</v>
      </c>
      <c r="O274" s="8">
        <v>1</v>
      </c>
      <c r="P274" s="8">
        <v>2</v>
      </c>
      <c r="Q274" s="8">
        <v>1</v>
      </c>
      <c r="R274" s="8">
        <v>1</v>
      </c>
      <c r="S274" s="8">
        <v>13</v>
      </c>
      <c r="T274" s="8">
        <v>0</v>
      </c>
      <c r="U274" s="8">
        <v>2</v>
      </c>
      <c r="V274" s="8">
        <v>4</v>
      </c>
      <c r="W274" s="8">
        <v>0</v>
      </c>
      <c r="X274" s="8">
        <v>4</v>
      </c>
      <c r="Y274" s="8">
        <v>1</v>
      </c>
      <c r="Z274" s="8">
        <v>0</v>
      </c>
      <c r="AA274" s="8">
        <v>2</v>
      </c>
      <c r="AC274" s="18">
        <f>SUM(Tabell13[[#This Row],[Färdiga ST '[År 2025:']]:[Färdiga ST '[År 2032 (el. senare):']]])</f>
        <v>13</v>
      </c>
      <c r="AD274" s="8">
        <f>Tabell13[[#This Row],[Färdiga ST '[År 2025:']]]-(Tabell13[[#This Row],[&gt;68]]+Tabell13[[#This Row],[Förväntade kommande pensionsavgångar '[År 2025:']]])</f>
        <v>-1</v>
      </c>
      <c r="AE274" s="8">
        <f>Tabell13[[#This Row],[Färdiga ST '[År 2026:']]]-Tabell13[[#This Row],[Förväntade kommande pensionsavgångar '[År 2026:']]]</f>
        <v>2</v>
      </c>
      <c r="AF274" s="8">
        <f>Tabell13[[#This Row],[Färdiga ST '[År 2027:']]]-Tabell13[[#This Row],[Förväntade kommande pensionsavgångar '[År 2027:']]]</f>
        <v>3</v>
      </c>
      <c r="AG274" s="8">
        <f>Tabell13[[#This Row],[Färdiga ST '[År 2028:']]]-Tabell13[[#This Row],[Förväntade kommande pensionsavgångar '[År 2028:']]]</f>
        <v>0</v>
      </c>
      <c r="AH274" s="8">
        <f>Tabell13[[#This Row],[Färdiga ST '[År 2029:']]]-Tabell13[[#This Row],[Förväntade kommande pensionsavgångar '[År 2029:']]]</f>
        <v>4</v>
      </c>
      <c r="AI274" s="8">
        <f>Tabell13[[#This Row],[Färdiga ST '[År 2030:']]]-Tabell13[[#This Row],[Förväntade kommande pensionsavgångar '[År 2030:']]]</f>
        <v>-1</v>
      </c>
      <c r="AJ274" s="8">
        <f>Tabell13[[#This Row],[Färdiga ST '[År 2031:']]]-Tabell13[[#This Row],[Förväntade kommande pensionsavgångar '[År 2031:']]]</f>
        <v>0</v>
      </c>
      <c r="AK274" s="8">
        <f>Tabell13[[#This Row],[Färdiga ST '[År 2032 (el. senare):']]]-Tabell13[[#This Row],[Förväntade kommande pensionsavgångar '[År 2032:']]]</f>
        <v>1</v>
      </c>
      <c r="AL274" s="8">
        <f>SUM(Tabell13[[#This Row],[Netto färdiga ST minus pensioner 2025]:[Netto färdiga ST minus pensioner 2028]])</f>
        <v>4</v>
      </c>
      <c r="AM274" s="8">
        <f>SUM(Tabell13[[#This Row],[Netto färdiga ST minus pensioner 2025]:[Netto färdiga ST minus pensioner 2032]])</f>
        <v>8</v>
      </c>
    </row>
    <row r="275" spans="1:39" s="8" customFormat="1" x14ac:dyDescent="0.25">
      <c r="A275" s="8" t="s">
        <v>86</v>
      </c>
      <c r="B275" s="8" t="s">
        <v>76</v>
      </c>
      <c r="C275" s="8" t="s">
        <v>240</v>
      </c>
      <c r="D275" s="8" t="s">
        <v>6</v>
      </c>
      <c r="E275" s="17">
        <v>19</v>
      </c>
      <c r="F275" s="8">
        <v>14.7</v>
      </c>
      <c r="G275" s="8">
        <v>0</v>
      </c>
      <c r="H275" s="8">
        <v>2</v>
      </c>
      <c r="I275" s="8">
        <v>0</v>
      </c>
      <c r="J275" s="8">
        <v>0</v>
      </c>
      <c r="K275" s="8">
        <v>1</v>
      </c>
      <c r="L275" s="8">
        <v>1</v>
      </c>
      <c r="M275" s="8">
        <v>0</v>
      </c>
      <c r="N275" s="8">
        <v>0</v>
      </c>
      <c r="O275" s="8">
        <v>1</v>
      </c>
      <c r="P275" s="8">
        <v>1</v>
      </c>
      <c r="Q275" s="8">
        <v>7</v>
      </c>
      <c r="R275" s="8">
        <v>7</v>
      </c>
      <c r="S275" s="8">
        <v>2</v>
      </c>
      <c r="T275" s="8">
        <v>0</v>
      </c>
      <c r="U275" s="8">
        <v>2</v>
      </c>
      <c r="V275" s="8">
        <v>0</v>
      </c>
      <c r="W275" s="8">
        <v>0</v>
      </c>
      <c r="X275" s="8">
        <v>0</v>
      </c>
      <c r="Y275" s="8">
        <v>0</v>
      </c>
      <c r="Z275" s="8">
        <v>0</v>
      </c>
      <c r="AA275" s="8">
        <v>0</v>
      </c>
      <c r="AC275" s="18">
        <f>SUM(Tabell13[[#This Row],[Färdiga ST '[År 2025:']]:[Färdiga ST '[År 2032 (el. senare):']]])</f>
        <v>2</v>
      </c>
      <c r="AD275" s="8">
        <f>Tabell13[[#This Row],[Färdiga ST '[År 2025:']]]-(Tabell13[[#This Row],[&gt;68]]+Tabell13[[#This Row],[Förväntade kommande pensionsavgångar '[År 2025:']]])</f>
        <v>-2</v>
      </c>
      <c r="AE275" s="8">
        <f>Tabell13[[#This Row],[Färdiga ST '[År 2026:']]]-Tabell13[[#This Row],[Förväntade kommande pensionsavgångar '[År 2026:']]]</f>
        <v>2</v>
      </c>
      <c r="AF275" s="8">
        <f>Tabell13[[#This Row],[Färdiga ST '[År 2027:']]]-Tabell13[[#This Row],[Förväntade kommande pensionsavgångar '[År 2027:']]]</f>
        <v>0</v>
      </c>
      <c r="AG275" s="8">
        <f>Tabell13[[#This Row],[Färdiga ST '[År 2028:']]]-Tabell13[[#This Row],[Förväntade kommande pensionsavgångar '[År 2028:']]]</f>
        <v>-1</v>
      </c>
      <c r="AH275" s="8">
        <f>Tabell13[[#This Row],[Färdiga ST '[År 2029:']]]-Tabell13[[#This Row],[Förväntade kommande pensionsavgångar '[År 2029:']]]</f>
        <v>-1</v>
      </c>
      <c r="AI275" s="8">
        <f>Tabell13[[#This Row],[Färdiga ST '[År 2030:']]]-Tabell13[[#This Row],[Förväntade kommande pensionsavgångar '[År 2030:']]]</f>
        <v>0</v>
      </c>
      <c r="AJ275" s="8">
        <f>Tabell13[[#This Row],[Färdiga ST '[År 2031:']]]-Tabell13[[#This Row],[Förväntade kommande pensionsavgångar '[År 2031:']]]</f>
        <v>0</v>
      </c>
      <c r="AK275" s="8">
        <f>Tabell13[[#This Row],[Färdiga ST '[År 2032 (el. senare):']]]-Tabell13[[#This Row],[Förväntade kommande pensionsavgångar '[År 2032:']]]</f>
        <v>-1</v>
      </c>
      <c r="AL275" s="8">
        <f>SUM(Tabell13[[#This Row],[Netto färdiga ST minus pensioner 2025]:[Netto färdiga ST minus pensioner 2028]])</f>
        <v>-1</v>
      </c>
      <c r="AM275" s="8">
        <f>SUM(Tabell13[[#This Row],[Netto färdiga ST minus pensioner 2025]:[Netto färdiga ST minus pensioner 2032]])</f>
        <v>-3</v>
      </c>
    </row>
    <row r="276" spans="1:39" s="8" customFormat="1" x14ac:dyDescent="0.25">
      <c r="A276" s="8" t="s">
        <v>86</v>
      </c>
      <c r="B276" s="8" t="s">
        <v>76</v>
      </c>
      <c r="C276" s="8" t="s">
        <v>241</v>
      </c>
      <c r="D276" s="8" t="s">
        <v>24</v>
      </c>
      <c r="E276" s="17">
        <v>18</v>
      </c>
      <c r="F276" s="8">
        <v>18</v>
      </c>
      <c r="G276" s="8">
        <v>0</v>
      </c>
      <c r="H276" s="8">
        <v>0</v>
      </c>
      <c r="I276" s="8">
        <v>0</v>
      </c>
      <c r="J276" s="8">
        <v>0</v>
      </c>
      <c r="K276" s="8">
        <v>4</v>
      </c>
      <c r="L276" s="8">
        <v>0</v>
      </c>
      <c r="M276" s="8">
        <v>1</v>
      </c>
      <c r="N276" s="8">
        <v>0</v>
      </c>
      <c r="O276" s="8">
        <v>1</v>
      </c>
      <c r="P276" s="8">
        <v>0</v>
      </c>
      <c r="Q276" s="8">
        <v>0</v>
      </c>
      <c r="R276" s="8" t="s">
        <v>76</v>
      </c>
      <c r="S276" s="8">
        <v>14</v>
      </c>
      <c r="T276" s="8">
        <v>3</v>
      </c>
      <c r="U276" s="8">
        <v>1</v>
      </c>
      <c r="V276" s="8">
        <v>1</v>
      </c>
      <c r="W276" s="8">
        <v>1</v>
      </c>
      <c r="X276" s="8">
        <v>2</v>
      </c>
      <c r="Y276" s="8">
        <v>2</v>
      </c>
      <c r="Z276" s="8">
        <v>2</v>
      </c>
      <c r="AA276" s="8">
        <v>2</v>
      </c>
      <c r="AC276" s="18">
        <f>SUM(Tabell13[[#This Row],[Färdiga ST '[År 2025:']]:[Färdiga ST '[År 2032 (el. senare):']]])</f>
        <v>14</v>
      </c>
      <c r="AD276" s="8">
        <f>Tabell13[[#This Row],[Färdiga ST '[År 2025:']]]-(Tabell13[[#This Row],[&gt;68]]+Tabell13[[#This Row],[Förväntade kommande pensionsavgångar '[År 2025:']]])</f>
        <v>3</v>
      </c>
      <c r="AE276" s="8">
        <f>Tabell13[[#This Row],[Färdiga ST '[År 2026:']]]-Tabell13[[#This Row],[Förväntade kommande pensionsavgångar '[År 2026:']]]</f>
        <v>1</v>
      </c>
      <c r="AF276" s="8">
        <f>Tabell13[[#This Row],[Färdiga ST '[År 2027:']]]-Tabell13[[#This Row],[Förväntade kommande pensionsavgångar '[År 2027:']]]</f>
        <v>1</v>
      </c>
      <c r="AG276" s="8">
        <f>Tabell13[[#This Row],[Färdiga ST '[År 2028:']]]-Tabell13[[#This Row],[Förväntade kommande pensionsavgångar '[År 2028:']]]</f>
        <v>-3</v>
      </c>
      <c r="AH276" s="8">
        <f>Tabell13[[#This Row],[Färdiga ST '[År 2029:']]]-Tabell13[[#This Row],[Förväntade kommande pensionsavgångar '[År 2029:']]]</f>
        <v>2</v>
      </c>
      <c r="AI276" s="8">
        <f>Tabell13[[#This Row],[Färdiga ST '[År 2030:']]]-Tabell13[[#This Row],[Förväntade kommande pensionsavgångar '[År 2030:']]]</f>
        <v>1</v>
      </c>
      <c r="AJ276" s="8">
        <f>Tabell13[[#This Row],[Färdiga ST '[År 2031:']]]-Tabell13[[#This Row],[Förväntade kommande pensionsavgångar '[År 2031:']]]</f>
        <v>2</v>
      </c>
      <c r="AK276" s="8">
        <f>Tabell13[[#This Row],[Färdiga ST '[År 2032 (el. senare):']]]-Tabell13[[#This Row],[Förväntade kommande pensionsavgångar '[År 2032:']]]</f>
        <v>1</v>
      </c>
      <c r="AL276" s="8">
        <f>SUM(Tabell13[[#This Row],[Netto färdiga ST minus pensioner 2025]:[Netto färdiga ST minus pensioner 2028]])</f>
        <v>2</v>
      </c>
      <c r="AM276" s="8">
        <f>SUM(Tabell13[[#This Row],[Netto färdiga ST minus pensioner 2025]:[Netto färdiga ST minus pensioner 2032]])</f>
        <v>8</v>
      </c>
    </row>
    <row r="277" spans="1:39" s="8" customFormat="1" x14ac:dyDescent="0.25">
      <c r="A277" s="8" t="s">
        <v>86</v>
      </c>
      <c r="B277" s="8" t="s">
        <v>76</v>
      </c>
      <c r="C277" s="8" t="s">
        <v>242</v>
      </c>
      <c r="D277" s="8" t="s">
        <v>53</v>
      </c>
      <c r="E277" s="17">
        <v>18</v>
      </c>
      <c r="F277" s="8">
        <v>16</v>
      </c>
      <c r="G277" s="8">
        <v>0</v>
      </c>
      <c r="H277" s="8">
        <v>0</v>
      </c>
      <c r="I277" s="8">
        <v>0</v>
      </c>
      <c r="J277" s="8">
        <v>2</v>
      </c>
      <c r="K277" s="8">
        <v>0</v>
      </c>
      <c r="L277" s="8">
        <v>0</v>
      </c>
      <c r="M277" s="8">
        <v>0</v>
      </c>
      <c r="N277" s="8">
        <v>0</v>
      </c>
      <c r="O277" s="8">
        <v>0</v>
      </c>
      <c r="P277" s="8">
        <v>1</v>
      </c>
      <c r="Q277" s="8">
        <v>0</v>
      </c>
      <c r="R277" s="8">
        <v>0</v>
      </c>
      <c r="S277" s="8">
        <v>1</v>
      </c>
      <c r="T277" s="8">
        <v>0</v>
      </c>
      <c r="U277" s="8">
        <v>0</v>
      </c>
      <c r="V277" s="8">
        <v>1</v>
      </c>
      <c r="W277" s="8">
        <v>0</v>
      </c>
      <c r="X277" s="8">
        <v>0</v>
      </c>
      <c r="Y277" s="8">
        <v>0</v>
      </c>
      <c r="Z277" s="8">
        <v>0</v>
      </c>
      <c r="AA277" s="8">
        <v>0</v>
      </c>
      <c r="AC277" s="18">
        <f>SUM(Tabell13[[#This Row],[Färdiga ST '[År 2025:']]:[Färdiga ST '[År 2032 (el. senare):']]])</f>
        <v>1</v>
      </c>
      <c r="AD277" s="8">
        <f>Tabell13[[#This Row],[Färdiga ST '[År 2025:']]]-(Tabell13[[#This Row],[&gt;68]]+Tabell13[[#This Row],[Förväntade kommande pensionsavgångar '[År 2025:']]])</f>
        <v>0</v>
      </c>
      <c r="AE277" s="8">
        <f>Tabell13[[#This Row],[Färdiga ST '[År 2026:']]]-Tabell13[[#This Row],[Förväntade kommande pensionsavgångar '[År 2026:']]]</f>
        <v>0</v>
      </c>
      <c r="AF277" s="8">
        <f>Tabell13[[#This Row],[Färdiga ST '[År 2027:']]]-Tabell13[[#This Row],[Förväntade kommande pensionsavgångar '[År 2027:']]]</f>
        <v>-1</v>
      </c>
      <c r="AG277" s="8">
        <f>Tabell13[[#This Row],[Färdiga ST '[År 2028:']]]-Tabell13[[#This Row],[Förväntade kommande pensionsavgångar '[År 2028:']]]</f>
        <v>0</v>
      </c>
      <c r="AH277" s="8">
        <f>Tabell13[[#This Row],[Färdiga ST '[År 2029:']]]-Tabell13[[#This Row],[Förväntade kommande pensionsavgångar '[År 2029:']]]</f>
        <v>0</v>
      </c>
      <c r="AI277" s="8">
        <f>Tabell13[[#This Row],[Färdiga ST '[År 2030:']]]-Tabell13[[#This Row],[Förväntade kommande pensionsavgångar '[År 2030:']]]</f>
        <v>0</v>
      </c>
      <c r="AJ277" s="8">
        <f>Tabell13[[#This Row],[Färdiga ST '[År 2031:']]]-Tabell13[[#This Row],[Förväntade kommande pensionsavgångar '[År 2031:']]]</f>
        <v>0</v>
      </c>
      <c r="AK277" s="8">
        <f>Tabell13[[#This Row],[Färdiga ST '[År 2032 (el. senare):']]]-Tabell13[[#This Row],[Förväntade kommande pensionsavgångar '[År 2032:']]]</f>
        <v>0</v>
      </c>
      <c r="AL277" s="8">
        <f>SUM(Tabell13[[#This Row],[Netto färdiga ST minus pensioner 2025]:[Netto färdiga ST minus pensioner 2028]])</f>
        <v>-1</v>
      </c>
      <c r="AM277" s="8">
        <f>SUM(Tabell13[[#This Row],[Netto färdiga ST minus pensioner 2025]:[Netto färdiga ST minus pensioner 2032]])</f>
        <v>-1</v>
      </c>
    </row>
    <row r="278" spans="1:39" s="8" customFormat="1" x14ac:dyDescent="0.25">
      <c r="A278" s="8" t="s">
        <v>86</v>
      </c>
      <c r="B278" s="8" t="s">
        <v>76</v>
      </c>
      <c r="C278" s="8" t="s">
        <v>235</v>
      </c>
      <c r="D278" s="8" t="s">
        <v>43</v>
      </c>
      <c r="E278" s="17">
        <v>66</v>
      </c>
      <c r="F278" s="8">
        <v>45</v>
      </c>
      <c r="G278" s="8">
        <v>0</v>
      </c>
      <c r="H278" s="8">
        <v>3</v>
      </c>
      <c r="I278" s="8">
        <v>2</v>
      </c>
      <c r="J278" s="8">
        <v>0</v>
      </c>
      <c r="K278" s="8">
        <v>1</v>
      </c>
      <c r="L278" s="8">
        <v>1</v>
      </c>
      <c r="M278" s="8">
        <v>3</v>
      </c>
      <c r="N278" s="8">
        <v>5</v>
      </c>
      <c r="O278" s="8">
        <v>0</v>
      </c>
      <c r="P278" s="8">
        <v>4</v>
      </c>
      <c r="Q278" s="8">
        <v>6</v>
      </c>
      <c r="R278" s="8">
        <v>6</v>
      </c>
      <c r="S278" s="8">
        <v>27</v>
      </c>
      <c r="T278" s="8">
        <v>3</v>
      </c>
      <c r="U278" s="8">
        <v>8</v>
      </c>
      <c r="V278" s="8">
        <v>3</v>
      </c>
      <c r="W278" s="8">
        <v>8</v>
      </c>
      <c r="X278" s="8">
        <v>5</v>
      </c>
      <c r="Y278" s="8">
        <v>0</v>
      </c>
      <c r="Z278" s="8">
        <v>0</v>
      </c>
      <c r="AA278" s="8">
        <v>0</v>
      </c>
      <c r="AC278" s="18">
        <f>SUM(Tabell13[[#This Row],[Färdiga ST '[År 2025:']]:[Färdiga ST '[År 2032 (el. senare):']]])</f>
        <v>27</v>
      </c>
      <c r="AD278" s="8">
        <f>Tabell13[[#This Row],[Färdiga ST '[År 2025:']]]-(Tabell13[[#This Row],[&gt;68]]+Tabell13[[#This Row],[Förväntade kommande pensionsavgångar '[År 2025:']]])</f>
        <v>0</v>
      </c>
      <c r="AE278" s="8">
        <f>Tabell13[[#This Row],[Färdiga ST '[År 2026:']]]-Tabell13[[#This Row],[Förväntade kommande pensionsavgångar '[År 2026:']]]</f>
        <v>6</v>
      </c>
      <c r="AF278" s="8">
        <f>Tabell13[[#This Row],[Färdiga ST '[År 2027:']]]-Tabell13[[#This Row],[Förväntade kommande pensionsavgångar '[År 2027:']]]</f>
        <v>3</v>
      </c>
      <c r="AG278" s="8">
        <f>Tabell13[[#This Row],[Färdiga ST '[År 2028:']]]-Tabell13[[#This Row],[Förväntade kommande pensionsavgångar '[År 2028:']]]</f>
        <v>7</v>
      </c>
      <c r="AH278" s="8">
        <f>Tabell13[[#This Row],[Färdiga ST '[År 2029:']]]-Tabell13[[#This Row],[Förväntade kommande pensionsavgångar '[År 2029:']]]</f>
        <v>4</v>
      </c>
      <c r="AI278" s="8">
        <f>Tabell13[[#This Row],[Färdiga ST '[År 2030:']]]-Tabell13[[#This Row],[Förväntade kommande pensionsavgångar '[År 2030:']]]</f>
        <v>-3</v>
      </c>
      <c r="AJ278" s="8">
        <f>Tabell13[[#This Row],[Färdiga ST '[År 2031:']]]-Tabell13[[#This Row],[Förväntade kommande pensionsavgångar '[År 2031:']]]</f>
        <v>-5</v>
      </c>
      <c r="AK278" s="8">
        <f>Tabell13[[#This Row],[Färdiga ST '[År 2032 (el. senare):']]]-Tabell13[[#This Row],[Förväntade kommande pensionsavgångar '[År 2032:']]]</f>
        <v>0</v>
      </c>
      <c r="AL278" s="8">
        <f>SUM(Tabell13[[#This Row],[Netto färdiga ST minus pensioner 2025]:[Netto färdiga ST minus pensioner 2028]])</f>
        <v>16</v>
      </c>
      <c r="AM278" s="8">
        <f>SUM(Tabell13[[#This Row],[Netto färdiga ST minus pensioner 2025]:[Netto färdiga ST minus pensioner 2032]])</f>
        <v>12</v>
      </c>
    </row>
    <row r="279" spans="1:39" s="8" customFormat="1" x14ac:dyDescent="0.25">
      <c r="A279" s="8" t="s">
        <v>86</v>
      </c>
      <c r="B279" s="8" t="s">
        <v>76</v>
      </c>
      <c r="C279" s="8" t="s">
        <v>243</v>
      </c>
      <c r="D279" s="8" t="s">
        <v>3</v>
      </c>
      <c r="E279" s="17">
        <v>31</v>
      </c>
      <c r="F279" s="8">
        <v>23</v>
      </c>
      <c r="G279" s="8">
        <v>0</v>
      </c>
      <c r="H279" s="8">
        <v>0</v>
      </c>
      <c r="I279" s="8">
        <v>0</v>
      </c>
      <c r="J279" s="8">
        <v>0</v>
      </c>
      <c r="K279" s="8">
        <v>0</v>
      </c>
      <c r="L279" s="8">
        <v>1</v>
      </c>
      <c r="M279" s="8">
        <v>1</v>
      </c>
      <c r="N279" s="8">
        <v>0</v>
      </c>
      <c r="O279" s="8">
        <v>1</v>
      </c>
      <c r="P279" s="8">
        <v>2</v>
      </c>
      <c r="Q279" s="8">
        <v>21</v>
      </c>
      <c r="R279" s="8">
        <v>21</v>
      </c>
      <c r="S279" s="8">
        <v>23</v>
      </c>
      <c r="T279" s="8">
        <v>4</v>
      </c>
      <c r="U279" s="8">
        <v>5</v>
      </c>
      <c r="V279" s="8">
        <v>4</v>
      </c>
      <c r="W279" s="8">
        <v>2</v>
      </c>
      <c r="X279" s="8">
        <v>1</v>
      </c>
      <c r="Y279" s="8">
        <v>4</v>
      </c>
      <c r="Z279" s="8">
        <v>3</v>
      </c>
      <c r="AA279" s="8">
        <v>0</v>
      </c>
      <c r="AC279" s="18">
        <f>SUM(Tabell13[[#This Row],[Färdiga ST '[År 2025:']]:[Färdiga ST '[År 2032 (el. senare):']]])</f>
        <v>23</v>
      </c>
      <c r="AD279" s="8">
        <f>Tabell13[[#This Row],[Färdiga ST '[År 2025:']]]-(Tabell13[[#This Row],[&gt;68]]+Tabell13[[#This Row],[Förväntade kommande pensionsavgångar '[År 2025:']]])</f>
        <v>4</v>
      </c>
      <c r="AE279" s="8">
        <f>Tabell13[[#This Row],[Färdiga ST '[År 2026:']]]-Tabell13[[#This Row],[Förväntade kommande pensionsavgångar '[År 2026:']]]</f>
        <v>5</v>
      </c>
      <c r="AF279" s="8">
        <f>Tabell13[[#This Row],[Färdiga ST '[År 2027:']]]-Tabell13[[#This Row],[Förväntade kommande pensionsavgångar '[År 2027:']]]</f>
        <v>4</v>
      </c>
      <c r="AG279" s="8">
        <f>Tabell13[[#This Row],[Färdiga ST '[År 2028:']]]-Tabell13[[#This Row],[Förväntade kommande pensionsavgångar '[År 2028:']]]</f>
        <v>2</v>
      </c>
      <c r="AH279" s="8">
        <f>Tabell13[[#This Row],[Färdiga ST '[År 2029:']]]-Tabell13[[#This Row],[Förväntade kommande pensionsavgångar '[År 2029:']]]</f>
        <v>0</v>
      </c>
      <c r="AI279" s="8">
        <f>Tabell13[[#This Row],[Färdiga ST '[År 2030:']]]-Tabell13[[#This Row],[Förväntade kommande pensionsavgångar '[År 2030:']]]</f>
        <v>3</v>
      </c>
      <c r="AJ279" s="8">
        <f>Tabell13[[#This Row],[Färdiga ST '[År 2031:']]]-Tabell13[[#This Row],[Förväntade kommande pensionsavgångar '[År 2031:']]]</f>
        <v>3</v>
      </c>
      <c r="AK279" s="8">
        <f>Tabell13[[#This Row],[Färdiga ST '[År 2032 (el. senare):']]]-Tabell13[[#This Row],[Förväntade kommande pensionsavgångar '[År 2032:']]]</f>
        <v>-1</v>
      </c>
      <c r="AL279" s="8">
        <f>SUM(Tabell13[[#This Row],[Netto färdiga ST minus pensioner 2025]:[Netto färdiga ST minus pensioner 2028]])</f>
        <v>15</v>
      </c>
      <c r="AM279" s="8">
        <f>SUM(Tabell13[[#This Row],[Netto färdiga ST minus pensioner 2025]:[Netto färdiga ST minus pensioner 2032]])</f>
        <v>20</v>
      </c>
    </row>
    <row r="280" spans="1:39" s="8" customFormat="1" x14ac:dyDescent="0.25">
      <c r="A280" s="8" t="s">
        <v>86</v>
      </c>
      <c r="B280" s="8" t="s">
        <v>76</v>
      </c>
      <c r="C280" s="8" t="s">
        <v>244</v>
      </c>
      <c r="D280" s="8" t="s">
        <v>8</v>
      </c>
      <c r="E280" s="17">
        <v>12</v>
      </c>
      <c r="F280" s="8">
        <v>8</v>
      </c>
      <c r="G280" s="8">
        <v>0</v>
      </c>
      <c r="H280" s="8">
        <v>1</v>
      </c>
      <c r="I280" s="8">
        <v>1</v>
      </c>
      <c r="J280" s="8">
        <v>0</v>
      </c>
      <c r="K280" s="8">
        <v>0</v>
      </c>
      <c r="L280" s="8">
        <v>0</v>
      </c>
      <c r="M280" s="8">
        <v>1</v>
      </c>
      <c r="N280" s="8">
        <v>0</v>
      </c>
      <c r="O280" s="8">
        <v>1</v>
      </c>
      <c r="P280" s="8">
        <v>0</v>
      </c>
      <c r="Q280" s="8">
        <v>0</v>
      </c>
      <c r="R280" s="8">
        <v>0</v>
      </c>
      <c r="S280" s="8">
        <v>6</v>
      </c>
      <c r="T280" s="8">
        <v>1</v>
      </c>
      <c r="U280" s="8">
        <v>1</v>
      </c>
      <c r="V280" s="8">
        <v>1</v>
      </c>
      <c r="W280" s="8">
        <v>1</v>
      </c>
      <c r="X280" s="8">
        <v>1</v>
      </c>
      <c r="Y280" s="8">
        <v>1</v>
      </c>
      <c r="Z280" s="8">
        <v>0</v>
      </c>
      <c r="AA280" s="8">
        <v>0</v>
      </c>
      <c r="AC280" s="18">
        <f>SUM(Tabell13[[#This Row],[Färdiga ST '[År 2025:']]:[Färdiga ST '[År 2032 (el. senare):']]])</f>
        <v>6</v>
      </c>
      <c r="AD280" s="8">
        <f>Tabell13[[#This Row],[Färdiga ST '[År 2025:']]]-(Tabell13[[#This Row],[&gt;68]]+Tabell13[[#This Row],[Förväntade kommande pensionsavgångar '[År 2025:']]])</f>
        <v>0</v>
      </c>
      <c r="AE280" s="8">
        <f>Tabell13[[#This Row],[Färdiga ST '[År 2026:']]]-Tabell13[[#This Row],[Förväntade kommande pensionsavgångar '[År 2026:']]]</f>
        <v>0</v>
      </c>
      <c r="AF280" s="8">
        <f>Tabell13[[#This Row],[Färdiga ST '[År 2027:']]]-Tabell13[[#This Row],[Förväntade kommande pensionsavgångar '[År 2027:']]]</f>
        <v>1</v>
      </c>
      <c r="AG280" s="8">
        <f>Tabell13[[#This Row],[Färdiga ST '[År 2028:']]]-Tabell13[[#This Row],[Förväntade kommande pensionsavgångar '[År 2028:']]]</f>
        <v>1</v>
      </c>
      <c r="AH280" s="8">
        <f>Tabell13[[#This Row],[Färdiga ST '[År 2029:']]]-Tabell13[[#This Row],[Förväntade kommande pensionsavgångar '[År 2029:']]]</f>
        <v>1</v>
      </c>
      <c r="AI280" s="8">
        <f>Tabell13[[#This Row],[Färdiga ST '[År 2030:']]]-Tabell13[[#This Row],[Förväntade kommande pensionsavgångar '[År 2030:']]]</f>
        <v>0</v>
      </c>
      <c r="AJ280" s="8">
        <f>Tabell13[[#This Row],[Färdiga ST '[År 2031:']]]-Tabell13[[#This Row],[Förväntade kommande pensionsavgångar '[År 2031:']]]</f>
        <v>0</v>
      </c>
      <c r="AK280" s="8">
        <f>Tabell13[[#This Row],[Färdiga ST '[År 2032 (el. senare):']]]-Tabell13[[#This Row],[Förväntade kommande pensionsavgångar '[År 2032:']]]</f>
        <v>-1</v>
      </c>
      <c r="AL280" s="8">
        <f>SUM(Tabell13[[#This Row],[Netto färdiga ST minus pensioner 2025]:[Netto färdiga ST minus pensioner 2028]])</f>
        <v>2</v>
      </c>
      <c r="AM280" s="8">
        <f>SUM(Tabell13[[#This Row],[Netto färdiga ST minus pensioner 2025]:[Netto färdiga ST minus pensioner 2032]])</f>
        <v>2</v>
      </c>
    </row>
    <row r="281" spans="1:39" s="8" customFormat="1" x14ac:dyDescent="0.25">
      <c r="A281" s="8" t="s">
        <v>86</v>
      </c>
      <c r="B281" s="8" t="s">
        <v>76</v>
      </c>
      <c r="C281" s="8" t="s">
        <v>245</v>
      </c>
      <c r="D281" s="8" t="s">
        <v>46</v>
      </c>
      <c r="E281" s="17">
        <v>5</v>
      </c>
      <c r="F281" s="8">
        <v>4.2</v>
      </c>
      <c r="G281" s="8">
        <v>0</v>
      </c>
      <c r="H281" s="8">
        <v>0</v>
      </c>
      <c r="I281" s="8">
        <v>0</v>
      </c>
      <c r="J281" s="8">
        <v>0</v>
      </c>
      <c r="K281" s="8">
        <v>1</v>
      </c>
      <c r="L281" s="8">
        <v>0</v>
      </c>
      <c r="M281" s="8">
        <v>0</v>
      </c>
      <c r="N281" s="8">
        <v>0</v>
      </c>
      <c r="O281" s="8">
        <v>1</v>
      </c>
      <c r="P281" s="8">
        <v>1</v>
      </c>
      <c r="Q281" s="8">
        <v>0</v>
      </c>
      <c r="R281" s="8">
        <v>0</v>
      </c>
      <c r="S281" s="8">
        <v>3</v>
      </c>
      <c r="T281" s="8">
        <v>0</v>
      </c>
      <c r="U281" s="8">
        <v>1</v>
      </c>
      <c r="V281" s="8">
        <v>2</v>
      </c>
      <c r="W281" s="8">
        <v>0</v>
      </c>
      <c r="X281" s="8">
        <v>0</v>
      </c>
      <c r="Y281" s="8">
        <v>0</v>
      </c>
      <c r="Z281" s="8">
        <v>0</v>
      </c>
      <c r="AA281" s="8">
        <v>0</v>
      </c>
      <c r="AC281" s="18">
        <f>SUM(Tabell13[[#This Row],[Färdiga ST '[År 2025:']]:[Färdiga ST '[År 2032 (el. senare):']]])</f>
        <v>3</v>
      </c>
      <c r="AD281" s="8">
        <f>Tabell13[[#This Row],[Färdiga ST '[År 2025:']]]-(Tabell13[[#This Row],[&gt;68]]+Tabell13[[#This Row],[Förväntade kommande pensionsavgångar '[År 2025:']]])</f>
        <v>0</v>
      </c>
      <c r="AE281" s="8">
        <f>Tabell13[[#This Row],[Färdiga ST '[År 2026:']]]-Tabell13[[#This Row],[Förväntade kommande pensionsavgångar '[År 2026:']]]</f>
        <v>1</v>
      </c>
      <c r="AF281" s="8">
        <f>Tabell13[[#This Row],[Färdiga ST '[År 2027:']]]-Tabell13[[#This Row],[Förväntade kommande pensionsavgångar '[År 2027:']]]</f>
        <v>2</v>
      </c>
      <c r="AG281" s="8">
        <f>Tabell13[[#This Row],[Färdiga ST '[År 2028:']]]-Tabell13[[#This Row],[Förväntade kommande pensionsavgångar '[År 2028:']]]</f>
        <v>-1</v>
      </c>
      <c r="AH281" s="8">
        <f>Tabell13[[#This Row],[Färdiga ST '[År 2029:']]]-Tabell13[[#This Row],[Förväntade kommande pensionsavgångar '[År 2029:']]]</f>
        <v>0</v>
      </c>
      <c r="AI281" s="8">
        <f>Tabell13[[#This Row],[Färdiga ST '[År 2030:']]]-Tabell13[[#This Row],[Förväntade kommande pensionsavgångar '[År 2030:']]]</f>
        <v>0</v>
      </c>
      <c r="AJ281" s="8">
        <f>Tabell13[[#This Row],[Färdiga ST '[År 2031:']]]-Tabell13[[#This Row],[Förväntade kommande pensionsavgångar '[År 2031:']]]</f>
        <v>0</v>
      </c>
      <c r="AK281" s="8">
        <f>Tabell13[[#This Row],[Färdiga ST '[År 2032 (el. senare):']]]-Tabell13[[#This Row],[Förväntade kommande pensionsavgångar '[År 2032:']]]</f>
        <v>-1</v>
      </c>
      <c r="AL281" s="8">
        <f>SUM(Tabell13[[#This Row],[Netto färdiga ST minus pensioner 2025]:[Netto färdiga ST minus pensioner 2028]])</f>
        <v>2</v>
      </c>
      <c r="AM281" s="8">
        <f>SUM(Tabell13[[#This Row],[Netto färdiga ST minus pensioner 2025]:[Netto färdiga ST minus pensioner 2032]])</f>
        <v>1</v>
      </c>
    </row>
    <row r="282" spans="1:39" s="8" customFormat="1" x14ac:dyDescent="0.25">
      <c r="A282" s="8" t="s">
        <v>86</v>
      </c>
      <c r="B282" s="8" t="s">
        <v>76</v>
      </c>
      <c r="C282" s="8" t="s">
        <v>246</v>
      </c>
      <c r="D282" s="8" t="s">
        <v>41</v>
      </c>
      <c r="E282" s="17">
        <v>75</v>
      </c>
      <c r="F282" s="8">
        <v>56.8</v>
      </c>
      <c r="G282" s="8">
        <v>0</v>
      </c>
      <c r="H282" s="8">
        <v>1</v>
      </c>
      <c r="I282" s="8">
        <v>5</v>
      </c>
      <c r="J282" s="8">
        <v>2</v>
      </c>
      <c r="K282" s="8">
        <v>3</v>
      </c>
      <c r="L282" s="8">
        <v>0</v>
      </c>
      <c r="M282" s="8">
        <v>1</v>
      </c>
      <c r="N282" s="8">
        <v>1</v>
      </c>
      <c r="O282" s="8">
        <v>1</v>
      </c>
      <c r="P282" s="8">
        <v>2</v>
      </c>
      <c r="Q282" s="8">
        <v>2</v>
      </c>
      <c r="R282" s="8">
        <v>2</v>
      </c>
      <c r="S282" s="8">
        <v>50</v>
      </c>
      <c r="T282" s="8">
        <v>8</v>
      </c>
      <c r="U282" s="8">
        <v>4</v>
      </c>
      <c r="V282" s="8">
        <v>10</v>
      </c>
      <c r="W282" s="8">
        <v>11</v>
      </c>
      <c r="X282" s="8">
        <v>15</v>
      </c>
      <c r="Y282" s="8">
        <v>2</v>
      </c>
      <c r="Z282" s="8">
        <v>0</v>
      </c>
      <c r="AA282" s="8">
        <v>0</v>
      </c>
      <c r="AC282" s="18">
        <f>SUM(Tabell13[[#This Row],[Färdiga ST '[År 2025:']]:[Färdiga ST '[År 2032 (el. senare):']]])</f>
        <v>50</v>
      </c>
      <c r="AD282" s="8">
        <f>Tabell13[[#This Row],[Färdiga ST '[År 2025:']]]-(Tabell13[[#This Row],[&gt;68]]+Tabell13[[#This Row],[Förväntade kommande pensionsavgångar '[År 2025:']]])</f>
        <v>7</v>
      </c>
      <c r="AE282" s="8">
        <f>Tabell13[[#This Row],[Färdiga ST '[År 2026:']]]-Tabell13[[#This Row],[Förväntade kommande pensionsavgångar '[År 2026:']]]</f>
        <v>-1</v>
      </c>
      <c r="AF282" s="8">
        <f>Tabell13[[#This Row],[Färdiga ST '[År 2027:']]]-Tabell13[[#This Row],[Förväntade kommande pensionsavgångar '[År 2027:']]]</f>
        <v>8</v>
      </c>
      <c r="AG282" s="8">
        <f>Tabell13[[#This Row],[Färdiga ST '[År 2028:']]]-Tabell13[[#This Row],[Förväntade kommande pensionsavgångar '[År 2028:']]]</f>
        <v>8</v>
      </c>
      <c r="AH282" s="8">
        <f>Tabell13[[#This Row],[Färdiga ST '[År 2029:']]]-Tabell13[[#This Row],[Förväntade kommande pensionsavgångar '[År 2029:']]]</f>
        <v>15</v>
      </c>
      <c r="AI282" s="8">
        <f>Tabell13[[#This Row],[Färdiga ST '[År 2030:']]]-Tabell13[[#This Row],[Förväntade kommande pensionsavgångar '[År 2030:']]]</f>
        <v>1</v>
      </c>
      <c r="AJ282" s="8">
        <f>Tabell13[[#This Row],[Färdiga ST '[År 2031:']]]-Tabell13[[#This Row],[Förväntade kommande pensionsavgångar '[År 2031:']]]</f>
        <v>-1</v>
      </c>
      <c r="AK282" s="8">
        <f>Tabell13[[#This Row],[Färdiga ST '[År 2032 (el. senare):']]]-Tabell13[[#This Row],[Förväntade kommande pensionsavgångar '[År 2032:']]]</f>
        <v>-1</v>
      </c>
      <c r="AL282" s="8">
        <f>SUM(Tabell13[[#This Row],[Netto färdiga ST minus pensioner 2025]:[Netto färdiga ST minus pensioner 2028]])</f>
        <v>22</v>
      </c>
      <c r="AM282" s="8">
        <f>SUM(Tabell13[[#This Row],[Netto färdiga ST minus pensioner 2025]:[Netto färdiga ST minus pensioner 2032]])</f>
        <v>36</v>
      </c>
    </row>
    <row r="283" spans="1:39" s="8" customFormat="1" x14ac:dyDescent="0.25">
      <c r="A283" s="8" t="s">
        <v>78</v>
      </c>
      <c r="B283" s="8" t="s">
        <v>76</v>
      </c>
      <c r="C283" s="8" t="s">
        <v>79</v>
      </c>
      <c r="D283" s="8" t="s">
        <v>37</v>
      </c>
      <c r="E283" s="17">
        <v>2</v>
      </c>
      <c r="F283" s="8">
        <v>2</v>
      </c>
      <c r="G283" s="8">
        <v>0</v>
      </c>
      <c r="H283" s="8">
        <v>0</v>
      </c>
      <c r="I283" s="8">
        <v>0</v>
      </c>
      <c r="J283" s="8">
        <v>0</v>
      </c>
      <c r="K283" s="8">
        <v>0</v>
      </c>
      <c r="L283" s="8">
        <v>0</v>
      </c>
      <c r="M283" s="8">
        <v>0</v>
      </c>
      <c r="N283" s="8">
        <v>0</v>
      </c>
      <c r="O283" s="8">
        <v>1</v>
      </c>
      <c r="P283" s="8">
        <v>0</v>
      </c>
      <c r="Q283" s="8">
        <v>1</v>
      </c>
      <c r="R283" s="8">
        <v>1</v>
      </c>
      <c r="S283" s="8">
        <v>1</v>
      </c>
      <c r="T283" s="8">
        <v>0</v>
      </c>
      <c r="U283" s="8">
        <v>0</v>
      </c>
      <c r="V283" s="8">
        <v>0</v>
      </c>
      <c r="W283" s="8">
        <v>0</v>
      </c>
      <c r="X283" s="8">
        <v>1</v>
      </c>
      <c r="Y283" s="8">
        <v>0</v>
      </c>
      <c r="Z283" s="8">
        <v>0</v>
      </c>
      <c r="AA283" s="8">
        <v>0</v>
      </c>
      <c r="AB283" s="8">
        <v>1</v>
      </c>
      <c r="AC283" s="18">
        <f>SUM(Tabell13[[#This Row],[Färdiga ST '[År 2025:']]:[Färdiga ST '[År 2032 (el. senare):']]])</f>
        <v>1</v>
      </c>
      <c r="AD283" s="8">
        <f>Tabell13[[#This Row],[Färdiga ST '[År 2025:']]]-(Tabell13[[#This Row],[&gt;68]]+Tabell13[[#This Row],[Förväntade kommande pensionsavgångar '[År 2025:']]])</f>
        <v>0</v>
      </c>
      <c r="AE283" s="8">
        <f>Tabell13[[#This Row],[Färdiga ST '[År 2026:']]]-Tabell13[[#This Row],[Förväntade kommande pensionsavgångar '[År 2026:']]]</f>
        <v>0</v>
      </c>
      <c r="AF283" s="8">
        <f>Tabell13[[#This Row],[Färdiga ST '[År 2027:']]]-Tabell13[[#This Row],[Förväntade kommande pensionsavgångar '[År 2027:']]]</f>
        <v>0</v>
      </c>
      <c r="AG283" s="8">
        <f>Tabell13[[#This Row],[Färdiga ST '[År 2028:']]]-Tabell13[[#This Row],[Förväntade kommande pensionsavgångar '[År 2028:']]]</f>
        <v>0</v>
      </c>
      <c r="AH283" s="8">
        <f>Tabell13[[#This Row],[Färdiga ST '[År 2029:']]]-Tabell13[[#This Row],[Förväntade kommande pensionsavgångar '[År 2029:']]]</f>
        <v>1</v>
      </c>
      <c r="AI283" s="8">
        <f>Tabell13[[#This Row],[Färdiga ST '[År 2030:']]]-Tabell13[[#This Row],[Förväntade kommande pensionsavgångar '[År 2030:']]]</f>
        <v>0</v>
      </c>
      <c r="AJ283" s="8">
        <f>Tabell13[[#This Row],[Färdiga ST '[År 2031:']]]-Tabell13[[#This Row],[Förväntade kommande pensionsavgångar '[År 2031:']]]</f>
        <v>0</v>
      </c>
      <c r="AK283" s="8">
        <f>Tabell13[[#This Row],[Färdiga ST '[År 2032 (el. senare):']]]-Tabell13[[#This Row],[Förväntade kommande pensionsavgångar '[År 2032:']]]</f>
        <v>-1</v>
      </c>
      <c r="AL283" s="8">
        <f>SUM(Tabell13[[#This Row],[Netto färdiga ST minus pensioner 2025]:[Netto färdiga ST minus pensioner 2028]])</f>
        <v>0</v>
      </c>
      <c r="AM283" s="8">
        <f>SUM(Tabell13[[#This Row],[Netto färdiga ST minus pensioner 2025]:[Netto färdiga ST minus pensioner 2032]])</f>
        <v>0</v>
      </c>
    </row>
    <row r="284" spans="1:39" s="8" customFormat="1" x14ac:dyDescent="0.25">
      <c r="A284" s="8" t="s">
        <v>86</v>
      </c>
      <c r="B284" s="8" t="s">
        <v>76</v>
      </c>
      <c r="C284" s="8" t="s">
        <v>247</v>
      </c>
      <c r="D284" s="8" t="s">
        <v>23</v>
      </c>
      <c r="E284" s="17">
        <v>6</v>
      </c>
      <c r="F284" s="8">
        <v>4</v>
      </c>
      <c r="G284" s="8">
        <v>0</v>
      </c>
      <c r="H284" s="8">
        <v>0</v>
      </c>
      <c r="I284" s="8">
        <v>0</v>
      </c>
      <c r="J284" s="8">
        <v>0</v>
      </c>
      <c r="K284" s="8">
        <v>0</v>
      </c>
      <c r="L284" s="8">
        <v>0</v>
      </c>
      <c r="M284" s="8">
        <v>0</v>
      </c>
      <c r="N284" s="8">
        <v>0</v>
      </c>
      <c r="O284" s="8">
        <v>0</v>
      </c>
      <c r="P284" s="8">
        <v>0</v>
      </c>
      <c r="Q284" s="8">
        <v>1</v>
      </c>
      <c r="R284" s="8" t="s">
        <v>76</v>
      </c>
      <c r="S284" s="8">
        <v>3</v>
      </c>
      <c r="T284" s="8">
        <v>0</v>
      </c>
      <c r="U284" s="8">
        <v>0</v>
      </c>
      <c r="V284" s="8">
        <v>1</v>
      </c>
      <c r="W284" s="8">
        <v>1</v>
      </c>
      <c r="X284" s="8">
        <v>1</v>
      </c>
      <c r="Y284" s="8">
        <v>0</v>
      </c>
      <c r="Z284" s="8">
        <v>0</v>
      </c>
      <c r="AA284" s="8">
        <v>0</v>
      </c>
      <c r="AC284" s="18">
        <f>SUM(Tabell13[[#This Row],[Färdiga ST '[År 2025:']]:[Färdiga ST '[År 2032 (el. senare):']]])</f>
        <v>3</v>
      </c>
      <c r="AD284" s="8">
        <f>Tabell13[[#This Row],[Färdiga ST '[År 2025:']]]-(Tabell13[[#This Row],[&gt;68]]+Tabell13[[#This Row],[Förväntade kommande pensionsavgångar '[År 2025:']]])</f>
        <v>0</v>
      </c>
      <c r="AE284" s="8">
        <f>Tabell13[[#This Row],[Färdiga ST '[År 2026:']]]-Tabell13[[#This Row],[Förväntade kommande pensionsavgångar '[År 2026:']]]</f>
        <v>0</v>
      </c>
      <c r="AF284" s="8">
        <f>Tabell13[[#This Row],[Färdiga ST '[År 2027:']]]-Tabell13[[#This Row],[Förväntade kommande pensionsavgångar '[År 2027:']]]</f>
        <v>1</v>
      </c>
      <c r="AG284" s="8">
        <f>Tabell13[[#This Row],[Färdiga ST '[År 2028:']]]-Tabell13[[#This Row],[Förväntade kommande pensionsavgångar '[År 2028:']]]</f>
        <v>1</v>
      </c>
      <c r="AH284" s="8">
        <f>Tabell13[[#This Row],[Färdiga ST '[År 2029:']]]-Tabell13[[#This Row],[Förväntade kommande pensionsavgångar '[År 2029:']]]</f>
        <v>1</v>
      </c>
      <c r="AI284" s="8">
        <f>Tabell13[[#This Row],[Färdiga ST '[År 2030:']]]-Tabell13[[#This Row],[Förväntade kommande pensionsavgångar '[År 2030:']]]</f>
        <v>0</v>
      </c>
      <c r="AJ284" s="8">
        <f>Tabell13[[#This Row],[Färdiga ST '[År 2031:']]]-Tabell13[[#This Row],[Förväntade kommande pensionsavgångar '[År 2031:']]]</f>
        <v>0</v>
      </c>
      <c r="AK284" s="8">
        <f>Tabell13[[#This Row],[Färdiga ST '[År 2032 (el. senare):']]]-Tabell13[[#This Row],[Förväntade kommande pensionsavgångar '[År 2032:']]]</f>
        <v>0</v>
      </c>
      <c r="AL284" s="8">
        <f>SUM(Tabell13[[#This Row],[Netto färdiga ST minus pensioner 2025]:[Netto färdiga ST minus pensioner 2028]])</f>
        <v>2</v>
      </c>
      <c r="AM284" s="8">
        <f>SUM(Tabell13[[#This Row],[Netto färdiga ST minus pensioner 2025]:[Netto färdiga ST minus pensioner 2032]])</f>
        <v>3</v>
      </c>
    </row>
    <row r="285" spans="1:39" s="8" customFormat="1" x14ac:dyDescent="0.25">
      <c r="A285" s="8" t="s">
        <v>86</v>
      </c>
      <c r="B285" s="8" t="s">
        <v>76</v>
      </c>
      <c r="C285" s="8" t="s">
        <v>248</v>
      </c>
      <c r="D285" s="8" t="s">
        <v>45</v>
      </c>
      <c r="E285" s="17">
        <v>10</v>
      </c>
      <c r="F285" s="8">
        <v>8.35</v>
      </c>
      <c r="G285" s="8">
        <v>0</v>
      </c>
      <c r="H285" s="8">
        <v>0</v>
      </c>
      <c r="I285" s="8">
        <v>0</v>
      </c>
      <c r="J285" s="8">
        <v>0</v>
      </c>
      <c r="K285" s="8">
        <v>0</v>
      </c>
      <c r="L285" s="8">
        <v>1</v>
      </c>
      <c r="M285" s="8">
        <v>1</v>
      </c>
      <c r="N285" s="8">
        <v>1</v>
      </c>
      <c r="O285" s="8">
        <v>0</v>
      </c>
      <c r="P285" s="8">
        <v>0</v>
      </c>
      <c r="Q285" s="8">
        <v>1</v>
      </c>
      <c r="R285" s="8">
        <v>1</v>
      </c>
      <c r="S285" s="8">
        <v>2</v>
      </c>
      <c r="T285" s="8">
        <v>0</v>
      </c>
      <c r="U285" s="8">
        <v>0</v>
      </c>
      <c r="V285" s="8">
        <v>1</v>
      </c>
      <c r="W285" s="8">
        <v>0</v>
      </c>
      <c r="X285" s="8">
        <v>1</v>
      </c>
      <c r="Y285" s="8">
        <v>0</v>
      </c>
      <c r="Z285" s="8">
        <v>0</v>
      </c>
      <c r="AA285" s="8">
        <v>0</v>
      </c>
      <c r="AC285" s="18">
        <f>SUM(Tabell13[[#This Row],[Färdiga ST '[År 2025:']]:[Färdiga ST '[År 2032 (el. senare):']]])</f>
        <v>2</v>
      </c>
      <c r="AD285" s="8">
        <f>Tabell13[[#This Row],[Färdiga ST '[År 2025:']]]-(Tabell13[[#This Row],[&gt;68]]+Tabell13[[#This Row],[Förväntade kommande pensionsavgångar '[År 2025:']]])</f>
        <v>0</v>
      </c>
      <c r="AE285" s="8">
        <f>Tabell13[[#This Row],[Färdiga ST '[År 2026:']]]-Tabell13[[#This Row],[Förväntade kommande pensionsavgångar '[År 2026:']]]</f>
        <v>0</v>
      </c>
      <c r="AF285" s="8">
        <f>Tabell13[[#This Row],[Färdiga ST '[År 2027:']]]-Tabell13[[#This Row],[Förväntade kommande pensionsavgångar '[År 2027:']]]</f>
        <v>1</v>
      </c>
      <c r="AG285" s="8">
        <f>Tabell13[[#This Row],[Färdiga ST '[År 2028:']]]-Tabell13[[#This Row],[Förväntade kommande pensionsavgångar '[År 2028:']]]</f>
        <v>0</v>
      </c>
      <c r="AH285" s="8">
        <f>Tabell13[[#This Row],[Färdiga ST '[År 2029:']]]-Tabell13[[#This Row],[Förväntade kommande pensionsavgångar '[År 2029:']]]</f>
        <v>0</v>
      </c>
      <c r="AI285" s="8">
        <f>Tabell13[[#This Row],[Färdiga ST '[År 2030:']]]-Tabell13[[#This Row],[Förväntade kommande pensionsavgångar '[År 2030:']]]</f>
        <v>-1</v>
      </c>
      <c r="AJ285" s="8">
        <f>Tabell13[[#This Row],[Färdiga ST '[År 2031:']]]-Tabell13[[#This Row],[Förväntade kommande pensionsavgångar '[År 2031:']]]</f>
        <v>-1</v>
      </c>
      <c r="AK285" s="8">
        <f>Tabell13[[#This Row],[Färdiga ST '[År 2032 (el. senare):']]]-Tabell13[[#This Row],[Förväntade kommande pensionsavgångar '[År 2032:']]]</f>
        <v>0</v>
      </c>
      <c r="AL285" s="8">
        <f>SUM(Tabell13[[#This Row],[Netto färdiga ST minus pensioner 2025]:[Netto färdiga ST minus pensioner 2028]])</f>
        <v>1</v>
      </c>
      <c r="AM285" s="8">
        <f>SUM(Tabell13[[#This Row],[Netto färdiga ST minus pensioner 2025]:[Netto färdiga ST minus pensioner 2032]])</f>
        <v>-1</v>
      </c>
    </row>
    <row r="286" spans="1:39" s="8" customFormat="1" x14ac:dyDescent="0.25">
      <c r="A286" s="8" t="s">
        <v>86</v>
      </c>
      <c r="B286" s="8" t="s">
        <v>76</v>
      </c>
      <c r="C286" s="8" t="s">
        <v>193</v>
      </c>
      <c r="D286" s="8" t="s">
        <v>6</v>
      </c>
      <c r="E286" s="17">
        <v>54</v>
      </c>
      <c r="F286" s="8">
        <v>43.5</v>
      </c>
      <c r="G286" s="8">
        <v>0</v>
      </c>
      <c r="H286" s="8">
        <v>1</v>
      </c>
      <c r="I286" s="8">
        <v>0</v>
      </c>
      <c r="J286" s="8">
        <v>3</v>
      </c>
      <c r="K286" s="8">
        <v>1</v>
      </c>
      <c r="L286" s="8">
        <v>1</v>
      </c>
      <c r="M286" s="8">
        <v>0</v>
      </c>
      <c r="N286" s="8">
        <v>0</v>
      </c>
      <c r="O286" s="8">
        <v>0</v>
      </c>
      <c r="P286" s="8">
        <v>3</v>
      </c>
      <c r="Q286" s="8">
        <v>0</v>
      </c>
      <c r="R286" s="8">
        <v>0</v>
      </c>
      <c r="S286" s="8">
        <v>21</v>
      </c>
      <c r="T286" s="8">
        <v>8</v>
      </c>
      <c r="U286" s="8">
        <v>3</v>
      </c>
      <c r="V286" s="8">
        <v>3</v>
      </c>
      <c r="W286" s="8">
        <v>5</v>
      </c>
      <c r="X286" s="8">
        <v>1</v>
      </c>
      <c r="Y286" s="8">
        <v>1</v>
      </c>
      <c r="Z286" s="8">
        <v>0</v>
      </c>
      <c r="AA286" s="8">
        <v>0</v>
      </c>
      <c r="AC286" s="18">
        <f>SUM(Tabell13[[#This Row],[Färdiga ST '[År 2025:']]:[Färdiga ST '[År 2032 (el. senare):']]])</f>
        <v>21</v>
      </c>
      <c r="AD286" s="8">
        <f>Tabell13[[#This Row],[Färdiga ST '[År 2025:']]]-(Tabell13[[#This Row],[&gt;68]]+Tabell13[[#This Row],[Förväntade kommande pensionsavgångar '[År 2025:']]])</f>
        <v>7</v>
      </c>
      <c r="AE286" s="8">
        <f>Tabell13[[#This Row],[Färdiga ST '[År 2026:']]]-Tabell13[[#This Row],[Förväntade kommande pensionsavgångar '[År 2026:']]]</f>
        <v>3</v>
      </c>
      <c r="AF286" s="8">
        <f>Tabell13[[#This Row],[Färdiga ST '[År 2027:']]]-Tabell13[[#This Row],[Förväntade kommande pensionsavgångar '[År 2027:']]]</f>
        <v>0</v>
      </c>
      <c r="AG286" s="8">
        <f>Tabell13[[#This Row],[Färdiga ST '[År 2028:']]]-Tabell13[[#This Row],[Förväntade kommande pensionsavgångar '[År 2028:']]]</f>
        <v>4</v>
      </c>
      <c r="AH286" s="8">
        <f>Tabell13[[#This Row],[Färdiga ST '[År 2029:']]]-Tabell13[[#This Row],[Förväntade kommande pensionsavgångar '[År 2029:']]]</f>
        <v>0</v>
      </c>
      <c r="AI286" s="8">
        <f>Tabell13[[#This Row],[Färdiga ST '[År 2030:']]]-Tabell13[[#This Row],[Förväntade kommande pensionsavgångar '[År 2030:']]]</f>
        <v>1</v>
      </c>
      <c r="AJ286" s="8">
        <f>Tabell13[[#This Row],[Färdiga ST '[År 2031:']]]-Tabell13[[#This Row],[Förväntade kommande pensionsavgångar '[År 2031:']]]</f>
        <v>0</v>
      </c>
      <c r="AK286" s="8">
        <f>Tabell13[[#This Row],[Färdiga ST '[År 2032 (el. senare):']]]-Tabell13[[#This Row],[Förväntade kommande pensionsavgångar '[År 2032:']]]</f>
        <v>0</v>
      </c>
      <c r="AL286" s="8">
        <f>SUM(Tabell13[[#This Row],[Netto färdiga ST minus pensioner 2025]:[Netto färdiga ST minus pensioner 2028]])</f>
        <v>14</v>
      </c>
      <c r="AM286" s="8">
        <f>SUM(Tabell13[[#This Row],[Netto färdiga ST minus pensioner 2025]:[Netto färdiga ST minus pensioner 2032]])</f>
        <v>15</v>
      </c>
    </row>
    <row r="287" spans="1:39" s="8" customFormat="1" x14ac:dyDescent="0.25">
      <c r="A287" s="8" t="s">
        <v>82</v>
      </c>
      <c r="B287" s="8" t="s">
        <v>76</v>
      </c>
      <c r="C287" s="8" t="s">
        <v>83</v>
      </c>
      <c r="D287" s="8" t="s">
        <v>34</v>
      </c>
      <c r="E287" s="8">
        <v>1</v>
      </c>
      <c r="F287" s="8">
        <v>1</v>
      </c>
      <c r="G287" s="8">
        <v>0</v>
      </c>
      <c r="H287" s="8">
        <v>0</v>
      </c>
      <c r="I287" s="8">
        <v>1</v>
      </c>
      <c r="J287" s="8">
        <v>0</v>
      </c>
      <c r="K287" s="8">
        <v>0</v>
      </c>
      <c r="L287" s="8">
        <v>0</v>
      </c>
      <c r="M287" s="8">
        <v>0</v>
      </c>
      <c r="N287" s="8">
        <v>0</v>
      </c>
      <c r="O287" s="8">
        <v>0</v>
      </c>
      <c r="P287" s="8">
        <v>0</v>
      </c>
      <c r="Q287" s="8">
        <v>2</v>
      </c>
      <c r="R287" s="8">
        <v>2</v>
      </c>
      <c r="S287" s="8">
        <v>0</v>
      </c>
      <c r="T287" s="8">
        <v>0</v>
      </c>
      <c r="U287" s="8">
        <v>0</v>
      </c>
      <c r="V287" s="8">
        <v>0</v>
      </c>
      <c r="W287" s="8">
        <v>0</v>
      </c>
      <c r="X287" s="8">
        <v>0</v>
      </c>
      <c r="Y287" s="8">
        <v>0</v>
      </c>
      <c r="Z287" s="8">
        <v>0</v>
      </c>
      <c r="AA287" s="8">
        <v>0</v>
      </c>
      <c r="AB287" s="8">
        <v>0</v>
      </c>
      <c r="AC287" s="18">
        <f>SUM(Tabell13[[#This Row],[Färdiga ST '[År 2025:']]:[Färdiga ST '[År 2032 (el. senare):']]])</f>
        <v>0</v>
      </c>
      <c r="AD287" s="8">
        <f>Tabell13[[#This Row],[Färdiga ST '[År 2025:']]]-(Tabell13[[#This Row],[&gt;68]]+Tabell13[[#This Row],[Förväntade kommande pensionsavgångar '[År 2025:']]])</f>
        <v>0</v>
      </c>
      <c r="AE287" s="8">
        <f>Tabell13[[#This Row],[Färdiga ST '[År 2026:']]]-Tabell13[[#This Row],[Förväntade kommande pensionsavgångar '[År 2026:']]]</f>
        <v>-1</v>
      </c>
      <c r="AF287" s="8">
        <f>Tabell13[[#This Row],[Färdiga ST '[År 2027:']]]-Tabell13[[#This Row],[Förväntade kommande pensionsavgångar '[År 2027:']]]</f>
        <v>0</v>
      </c>
      <c r="AG287" s="8">
        <f>Tabell13[[#This Row],[Färdiga ST '[År 2028:']]]-Tabell13[[#This Row],[Förväntade kommande pensionsavgångar '[År 2028:']]]</f>
        <v>0</v>
      </c>
      <c r="AH287" s="8">
        <f>Tabell13[[#This Row],[Färdiga ST '[År 2029:']]]-Tabell13[[#This Row],[Förväntade kommande pensionsavgångar '[År 2029:']]]</f>
        <v>0</v>
      </c>
      <c r="AI287" s="8">
        <f>Tabell13[[#This Row],[Färdiga ST '[År 2030:']]]-Tabell13[[#This Row],[Förväntade kommande pensionsavgångar '[År 2030:']]]</f>
        <v>0</v>
      </c>
      <c r="AJ287" s="8">
        <f>Tabell13[[#This Row],[Färdiga ST '[År 2031:']]]-Tabell13[[#This Row],[Förväntade kommande pensionsavgångar '[År 2031:']]]</f>
        <v>0</v>
      </c>
      <c r="AK287" s="8">
        <f>Tabell13[[#This Row],[Färdiga ST '[År 2032 (el. senare):']]]-Tabell13[[#This Row],[Förväntade kommande pensionsavgångar '[År 2032:']]]</f>
        <v>0</v>
      </c>
      <c r="AL287" s="8">
        <f>SUM(Tabell13[[#This Row],[Netto färdiga ST minus pensioner 2025]:[Netto färdiga ST minus pensioner 2028]])</f>
        <v>-1</v>
      </c>
      <c r="AM287" s="8">
        <f>SUM(Tabell13[[#This Row],[Netto färdiga ST minus pensioner 2025]:[Netto färdiga ST minus pensioner 2032]])</f>
        <v>-1</v>
      </c>
    </row>
    <row r="288" spans="1:39" s="8" customFormat="1" x14ac:dyDescent="0.25">
      <c r="A288" s="8" t="s">
        <v>96</v>
      </c>
      <c r="B288" s="8" t="s">
        <v>76</v>
      </c>
      <c r="C288" s="8" t="s">
        <v>187</v>
      </c>
      <c r="D288" s="8" t="s">
        <v>26</v>
      </c>
      <c r="E288" s="17">
        <v>9</v>
      </c>
      <c r="F288" s="8">
        <v>5.5</v>
      </c>
      <c r="G288" s="8">
        <v>0</v>
      </c>
      <c r="H288" s="8">
        <v>0</v>
      </c>
      <c r="I288" s="8">
        <v>1</v>
      </c>
      <c r="J288" s="8">
        <v>0</v>
      </c>
      <c r="K288" s="8">
        <v>3</v>
      </c>
      <c r="L288" s="8">
        <v>1</v>
      </c>
      <c r="M288" s="8">
        <v>0</v>
      </c>
      <c r="N288" s="8">
        <v>0</v>
      </c>
      <c r="O288" s="8">
        <v>1</v>
      </c>
      <c r="P288" s="8">
        <v>0</v>
      </c>
      <c r="Q288" s="8">
        <v>0</v>
      </c>
      <c r="R288" s="8">
        <v>0</v>
      </c>
      <c r="S288" s="8">
        <v>2</v>
      </c>
      <c r="T288" s="8">
        <v>0</v>
      </c>
      <c r="U288" s="8">
        <v>0</v>
      </c>
      <c r="V288" s="8">
        <v>0</v>
      </c>
      <c r="W288" s="8">
        <v>1</v>
      </c>
      <c r="X288" s="8">
        <v>1</v>
      </c>
      <c r="Y288" s="8">
        <v>0</v>
      </c>
      <c r="Z288" s="8">
        <v>0</v>
      </c>
      <c r="AA288" s="8">
        <v>0</v>
      </c>
      <c r="AC288" s="18">
        <f>SUM(Tabell13[[#This Row],[Färdiga ST '[År 2025:']]:[Färdiga ST '[År 2032 (el. senare):']]])</f>
        <v>2</v>
      </c>
      <c r="AD288" s="8">
        <f>Tabell13[[#This Row],[Färdiga ST '[År 2025:']]]-(Tabell13[[#This Row],[&gt;68]]+Tabell13[[#This Row],[Förväntade kommande pensionsavgångar '[År 2025:']]])</f>
        <v>0</v>
      </c>
      <c r="AE288" s="8">
        <f>Tabell13[[#This Row],[Färdiga ST '[År 2026:']]]-Tabell13[[#This Row],[Förväntade kommande pensionsavgångar '[År 2026:']]]</f>
        <v>-1</v>
      </c>
      <c r="AF288" s="8">
        <f>Tabell13[[#This Row],[Färdiga ST '[År 2027:']]]-Tabell13[[#This Row],[Förväntade kommande pensionsavgångar '[År 2027:']]]</f>
        <v>0</v>
      </c>
      <c r="AG288" s="8">
        <f>Tabell13[[#This Row],[Färdiga ST '[År 2028:']]]-Tabell13[[#This Row],[Förväntade kommande pensionsavgångar '[År 2028:']]]</f>
        <v>-2</v>
      </c>
      <c r="AH288" s="8">
        <f>Tabell13[[#This Row],[Färdiga ST '[År 2029:']]]-Tabell13[[#This Row],[Förväntade kommande pensionsavgångar '[År 2029:']]]</f>
        <v>0</v>
      </c>
      <c r="AI288" s="8">
        <f>Tabell13[[#This Row],[Färdiga ST '[År 2030:']]]-Tabell13[[#This Row],[Förväntade kommande pensionsavgångar '[År 2030:']]]</f>
        <v>0</v>
      </c>
      <c r="AJ288" s="8">
        <f>Tabell13[[#This Row],[Färdiga ST '[År 2031:']]]-Tabell13[[#This Row],[Förväntade kommande pensionsavgångar '[År 2031:']]]</f>
        <v>0</v>
      </c>
      <c r="AK288" s="8">
        <f>Tabell13[[#This Row],[Färdiga ST '[År 2032 (el. senare):']]]-Tabell13[[#This Row],[Förväntade kommande pensionsavgångar '[År 2032:']]]</f>
        <v>-1</v>
      </c>
      <c r="AL288" s="8">
        <f>SUM(Tabell13[[#This Row],[Netto färdiga ST minus pensioner 2025]:[Netto färdiga ST minus pensioner 2028]])</f>
        <v>-3</v>
      </c>
      <c r="AM288" s="8">
        <f>SUM(Tabell13[[#This Row],[Netto färdiga ST minus pensioner 2025]:[Netto färdiga ST minus pensioner 2032]])</f>
        <v>-4</v>
      </c>
    </row>
    <row r="289" spans="1:39" s="8" customFormat="1" x14ac:dyDescent="0.25">
      <c r="A289" s="8" t="s">
        <v>96</v>
      </c>
      <c r="B289" s="8" t="s">
        <v>76</v>
      </c>
      <c r="C289" s="8" t="s">
        <v>252</v>
      </c>
      <c r="D289" s="8" t="s">
        <v>41</v>
      </c>
      <c r="E289" s="17">
        <v>17</v>
      </c>
      <c r="F289" s="8">
        <v>14.85</v>
      </c>
      <c r="G289" s="8">
        <v>0</v>
      </c>
      <c r="H289" s="8">
        <v>1</v>
      </c>
      <c r="I289" s="8">
        <v>1</v>
      </c>
      <c r="J289" s="8">
        <v>1</v>
      </c>
      <c r="K289" s="8">
        <v>0</v>
      </c>
      <c r="L289" s="8">
        <v>0</v>
      </c>
      <c r="M289" s="8">
        <v>0</v>
      </c>
      <c r="N289" s="8">
        <v>0</v>
      </c>
      <c r="O289" s="8">
        <v>0</v>
      </c>
      <c r="P289" s="8">
        <v>0</v>
      </c>
      <c r="Q289" s="8">
        <v>8</v>
      </c>
      <c r="R289" s="8">
        <v>4</v>
      </c>
      <c r="S289" s="8">
        <v>8</v>
      </c>
      <c r="T289" s="8">
        <v>1</v>
      </c>
      <c r="U289" s="8">
        <v>0</v>
      </c>
      <c r="V289" s="8">
        <v>3</v>
      </c>
      <c r="W289" s="8">
        <v>3</v>
      </c>
      <c r="X289" s="8">
        <v>1</v>
      </c>
      <c r="Y289" s="8">
        <v>0</v>
      </c>
      <c r="Z289" s="8">
        <v>0</v>
      </c>
      <c r="AA289" s="8">
        <v>0</v>
      </c>
      <c r="AC289" s="18">
        <f>SUM(Tabell13[[#This Row],[Färdiga ST '[År 2025:']]:[Färdiga ST '[År 2032 (el. senare):']]])</f>
        <v>8</v>
      </c>
      <c r="AD289" s="8">
        <f>Tabell13[[#This Row],[Färdiga ST '[År 2025:']]]-(Tabell13[[#This Row],[&gt;68]]+Tabell13[[#This Row],[Förväntade kommande pensionsavgångar '[År 2025:']]])</f>
        <v>0</v>
      </c>
      <c r="AE289" s="8">
        <f>Tabell13[[#This Row],[Färdiga ST '[År 2026:']]]-Tabell13[[#This Row],[Förväntade kommande pensionsavgångar '[År 2026:']]]</f>
        <v>-1</v>
      </c>
      <c r="AF289" s="8">
        <f>Tabell13[[#This Row],[Färdiga ST '[År 2027:']]]-Tabell13[[#This Row],[Förväntade kommande pensionsavgångar '[År 2027:']]]</f>
        <v>2</v>
      </c>
      <c r="AG289" s="8">
        <f>Tabell13[[#This Row],[Färdiga ST '[År 2028:']]]-Tabell13[[#This Row],[Förväntade kommande pensionsavgångar '[År 2028:']]]</f>
        <v>3</v>
      </c>
      <c r="AH289" s="8">
        <f>Tabell13[[#This Row],[Färdiga ST '[År 2029:']]]-Tabell13[[#This Row],[Förväntade kommande pensionsavgångar '[År 2029:']]]</f>
        <v>1</v>
      </c>
      <c r="AI289" s="8">
        <f>Tabell13[[#This Row],[Färdiga ST '[År 2030:']]]-Tabell13[[#This Row],[Förväntade kommande pensionsavgångar '[År 2030:']]]</f>
        <v>0</v>
      </c>
      <c r="AJ289" s="8">
        <f>Tabell13[[#This Row],[Färdiga ST '[År 2031:']]]-Tabell13[[#This Row],[Förväntade kommande pensionsavgångar '[År 2031:']]]</f>
        <v>0</v>
      </c>
      <c r="AK289" s="8">
        <f>Tabell13[[#This Row],[Färdiga ST '[År 2032 (el. senare):']]]-Tabell13[[#This Row],[Förväntade kommande pensionsavgångar '[År 2032:']]]</f>
        <v>0</v>
      </c>
      <c r="AL289" s="8">
        <f>SUM(Tabell13[[#This Row],[Netto färdiga ST minus pensioner 2025]:[Netto färdiga ST minus pensioner 2028]])</f>
        <v>4</v>
      </c>
      <c r="AM289" s="8">
        <f>SUM(Tabell13[[#This Row],[Netto färdiga ST minus pensioner 2025]:[Netto färdiga ST minus pensioner 2032]])</f>
        <v>5</v>
      </c>
    </row>
    <row r="290" spans="1:39" s="8" customFormat="1" x14ac:dyDescent="0.25">
      <c r="A290" s="8" t="s">
        <v>96</v>
      </c>
      <c r="B290" s="8" t="s">
        <v>76</v>
      </c>
      <c r="C290" s="8" t="s">
        <v>253</v>
      </c>
      <c r="D290" s="8" t="s">
        <v>56</v>
      </c>
      <c r="E290" s="17">
        <v>7</v>
      </c>
      <c r="F290" s="8">
        <v>6.5</v>
      </c>
      <c r="G290" s="8">
        <v>0</v>
      </c>
      <c r="H290" s="8">
        <v>0</v>
      </c>
      <c r="I290" s="8">
        <v>0</v>
      </c>
      <c r="J290" s="8">
        <v>0</v>
      </c>
      <c r="K290" s="8">
        <v>0</v>
      </c>
      <c r="L290" s="8">
        <v>0</v>
      </c>
      <c r="M290" s="8">
        <v>0</v>
      </c>
      <c r="N290" s="8">
        <v>0</v>
      </c>
      <c r="O290" s="8">
        <v>0</v>
      </c>
      <c r="P290" s="8">
        <v>1</v>
      </c>
      <c r="Q290" s="8">
        <v>2</v>
      </c>
      <c r="R290" s="8">
        <v>2</v>
      </c>
      <c r="S290" s="8">
        <v>8</v>
      </c>
      <c r="T290" s="8">
        <v>2</v>
      </c>
      <c r="U290" s="8">
        <v>1</v>
      </c>
      <c r="V290" s="8">
        <v>1</v>
      </c>
      <c r="W290" s="8">
        <v>1</v>
      </c>
      <c r="X290" s="8">
        <v>1</v>
      </c>
      <c r="Y290" s="8">
        <v>2</v>
      </c>
      <c r="Z290" s="8">
        <v>0</v>
      </c>
      <c r="AA290" s="8">
        <v>0</v>
      </c>
      <c r="AC290" s="18">
        <f>SUM(Tabell13[[#This Row],[Färdiga ST '[År 2025:']]:[Färdiga ST '[År 2032 (el. senare):']]])</f>
        <v>8</v>
      </c>
      <c r="AD290" s="8">
        <f>Tabell13[[#This Row],[Färdiga ST '[År 2025:']]]-(Tabell13[[#This Row],[&gt;68]]+Tabell13[[#This Row],[Förväntade kommande pensionsavgångar '[År 2025:']]])</f>
        <v>2</v>
      </c>
      <c r="AE290" s="8">
        <f>Tabell13[[#This Row],[Färdiga ST '[År 2026:']]]-Tabell13[[#This Row],[Förväntade kommande pensionsavgångar '[År 2026:']]]</f>
        <v>1</v>
      </c>
      <c r="AF290" s="8">
        <f>Tabell13[[#This Row],[Färdiga ST '[År 2027:']]]-Tabell13[[#This Row],[Förväntade kommande pensionsavgångar '[År 2027:']]]</f>
        <v>1</v>
      </c>
      <c r="AG290" s="8">
        <f>Tabell13[[#This Row],[Färdiga ST '[År 2028:']]]-Tabell13[[#This Row],[Förväntade kommande pensionsavgångar '[År 2028:']]]</f>
        <v>1</v>
      </c>
      <c r="AH290" s="8">
        <f>Tabell13[[#This Row],[Färdiga ST '[År 2029:']]]-Tabell13[[#This Row],[Förväntade kommande pensionsavgångar '[År 2029:']]]</f>
        <v>1</v>
      </c>
      <c r="AI290" s="8">
        <f>Tabell13[[#This Row],[Färdiga ST '[År 2030:']]]-Tabell13[[#This Row],[Förväntade kommande pensionsavgångar '[År 2030:']]]</f>
        <v>2</v>
      </c>
      <c r="AJ290" s="8">
        <f>Tabell13[[#This Row],[Färdiga ST '[År 2031:']]]-Tabell13[[#This Row],[Förväntade kommande pensionsavgångar '[År 2031:']]]</f>
        <v>0</v>
      </c>
      <c r="AK290" s="8">
        <f>Tabell13[[#This Row],[Färdiga ST '[År 2032 (el. senare):']]]-Tabell13[[#This Row],[Förväntade kommande pensionsavgångar '[År 2032:']]]</f>
        <v>0</v>
      </c>
      <c r="AL290" s="8">
        <f>SUM(Tabell13[[#This Row],[Netto färdiga ST minus pensioner 2025]:[Netto färdiga ST minus pensioner 2028]])</f>
        <v>5</v>
      </c>
      <c r="AM290" s="8">
        <f>SUM(Tabell13[[#This Row],[Netto färdiga ST minus pensioner 2025]:[Netto färdiga ST minus pensioner 2032]])</f>
        <v>8</v>
      </c>
    </row>
    <row r="291" spans="1:39" s="8" customFormat="1" x14ac:dyDescent="0.25">
      <c r="A291" s="8" t="s">
        <v>111</v>
      </c>
      <c r="C291" s="8" t="s">
        <v>254</v>
      </c>
      <c r="D291" s="8" t="s">
        <v>5</v>
      </c>
      <c r="E291" s="17">
        <v>2</v>
      </c>
      <c r="F291" s="8">
        <v>2</v>
      </c>
      <c r="G291" s="8">
        <v>0</v>
      </c>
      <c r="H291" s="8">
        <v>0</v>
      </c>
      <c r="I291" s="8">
        <v>0</v>
      </c>
      <c r="J291" s="8">
        <v>0</v>
      </c>
      <c r="K291" s="8">
        <v>0</v>
      </c>
      <c r="L291" s="8">
        <v>0</v>
      </c>
      <c r="M291" s="8">
        <v>0</v>
      </c>
      <c r="N291" s="8">
        <v>0</v>
      </c>
      <c r="O291" s="8">
        <v>0</v>
      </c>
      <c r="P291" s="8">
        <v>0</v>
      </c>
      <c r="Q291" s="8">
        <v>0</v>
      </c>
      <c r="R291" s="8">
        <v>0</v>
      </c>
      <c r="S291" s="8">
        <v>0</v>
      </c>
      <c r="T291" s="8">
        <v>0</v>
      </c>
      <c r="U291" s="8">
        <v>0</v>
      </c>
      <c r="V291" s="8">
        <v>0</v>
      </c>
      <c r="W291" s="8">
        <v>0</v>
      </c>
      <c r="X291" s="8">
        <v>0</v>
      </c>
      <c r="Y291" s="8">
        <v>0</v>
      </c>
      <c r="Z291" s="8">
        <v>0</v>
      </c>
      <c r="AA291" s="8">
        <v>0</v>
      </c>
      <c r="AC291" s="18">
        <f>SUM(Tabell13[[#This Row],[Färdiga ST '[År 2025:']]:[Färdiga ST '[År 2032 (el. senare):']]])</f>
        <v>0</v>
      </c>
      <c r="AD291" s="8">
        <f>Tabell13[[#This Row],[Färdiga ST '[År 2025:']]]-(Tabell13[[#This Row],[&gt;68]]+Tabell13[[#This Row],[Förväntade kommande pensionsavgångar '[År 2025:']]])</f>
        <v>0</v>
      </c>
      <c r="AE291" s="8">
        <f>Tabell13[[#This Row],[Färdiga ST '[År 2026:']]]-Tabell13[[#This Row],[Förväntade kommande pensionsavgångar '[År 2026:']]]</f>
        <v>0</v>
      </c>
      <c r="AF291" s="8">
        <f>Tabell13[[#This Row],[Färdiga ST '[År 2027:']]]-Tabell13[[#This Row],[Förväntade kommande pensionsavgångar '[År 2027:']]]</f>
        <v>0</v>
      </c>
      <c r="AG291" s="8">
        <f>Tabell13[[#This Row],[Färdiga ST '[År 2028:']]]-Tabell13[[#This Row],[Förväntade kommande pensionsavgångar '[År 2028:']]]</f>
        <v>0</v>
      </c>
      <c r="AH291" s="8">
        <f>Tabell13[[#This Row],[Färdiga ST '[År 2029:']]]-Tabell13[[#This Row],[Förväntade kommande pensionsavgångar '[År 2029:']]]</f>
        <v>0</v>
      </c>
      <c r="AI291" s="8">
        <f>Tabell13[[#This Row],[Färdiga ST '[År 2030:']]]-Tabell13[[#This Row],[Förväntade kommande pensionsavgångar '[År 2030:']]]</f>
        <v>0</v>
      </c>
      <c r="AJ291" s="8">
        <f>Tabell13[[#This Row],[Färdiga ST '[År 2031:']]]-Tabell13[[#This Row],[Förväntade kommande pensionsavgångar '[År 2031:']]]</f>
        <v>0</v>
      </c>
      <c r="AK291" s="8">
        <f>Tabell13[[#This Row],[Färdiga ST '[År 2032 (el. senare):']]]-Tabell13[[#This Row],[Förväntade kommande pensionsavgångar '[År 2032:']]]</f>
        <v>0</v>
      </c>
      <c r="AL291" s="8">
        <f>SUM(Tabell13[[#This Row],[Netto färdiga ST minus pensioner 2025]:[Netto färdiga ST minus pensioner 2028]])</f>
        <v>0</v>
      </c>
      <c r="AM291" s="8">
        <f>SUM(Tabell13[[#This Row],[Netto färdiga ST minus pensioner 2025]:[Netto färdiga ST minus pensioner 2032]])</f>
        <v>0</v>
      </c>
    </row>
    <row r="292" spans="1:39" s="8" customFormat="1" x14ac:dyDescent="0.25">
      <c r="A292" s="8" t="s">
        <v>111</v>
      </c>
      <c r="C292" s="8" t="s">
        <v>255</v>
      </c>
      <c r="D292" s="8" t="s">
        <v>5</v>
      </c>
      <c r="E292" s="17">
        <v>5</v>
      </c>
      <c r="F292" s="8">
        <v>4.4000000000000004</v>
      </c>
      <c r="G292" s="8">
        <v>0</v>
      </c>
      <c r="H292" s="8">
        <v>0</v>
      </c>
      <c r="I292" s="8">
        <v>0</v>
      </c>
      <c r="J292" s="8">
        <v>0</v>
      </c>
      <c r="K292" s="8">
        <v>0</v>
      </c>
      <c r="L292" s="8">
        <v>0</v>
      </c>
      <c r="M292" s="8">
        <v>0</v>
      </c>
      <c r="N292" s="8">
        <v>0</v>
      </c>
      <c r="O292" s="8">
        <v>0</v>
      </c>
      <c r="P292" s="8">
        <v>0</v>
      </c>
      <c r="Q292" s="8">
        <v>0</v>
      </c>
      <c r="R292" s="8">
        <v>0</v>
      </c>
      <c r="S292" s="8">
        <v>4</v>
      </c>
      <c r="T292" s="8">
        <v>0</v>
      </c>
      <c r="U292" s="8">
        <v>0</v>
      </c>
      <c r="V292" s="8">
        <v>1</v>
      </c>
      <c r="W292" s="8">
        <v>1</v>
      </c>
      <c r="X292" s="8">
        <v>1</v>
      </c>
      <c r="Y292" s="8">
        <v>1</v>
      </c>
      <c r="Z292" s="8">
        <v>0</v>
      </c>
      <c r="AA292" s="8">
        <v>0</v>
      </c>
      <c r="AC292" s="18">
        <f>SUM(Tabell13[[#This Row],[Färdiga ST '[År 2025:']]:[Färdiga ST '[År 2032 (el. senare):']]])</f>
        <v>4</v>
      </c>
      <c r="AD292" s="8">
        <f>Tabell13[[#This Row],[Färdiga ST '[År 2025:']]]-(Tabell13[[#This Row],[&gt;68]]+Tabell13[[#This Row],[Förväntade kommande pensionsavgångar '[År 2025:']]])</f>
        <v>0</v>
      </c>
      <c r="AE292" s="8">
        <f>Tabell13[[#This Row],[Färdiga ST '[År 2026:']]]-Tabell13[[#This Row],[Förväntade kommande pensionsavgångar '[År 2026:']]]</f>
        <v>0</v>
      </c>
      <c r="AF292" s="8">
        <f>Tabell13[[#This Row],[Färdiga ST '[År 2027:']]]-Tabell13[[#This Row],[Förväntade kommande pensionsavgångar '[År 2027:']]]</f>
        <v>1</v>
      </c>
      <c r="AG292" s="8">
        <f>Tabell13[[#This Row],[Färdiga ST '[År 2028:']]]-Tabell13[[#This Row],[Förväntade kommande pensionsavgångar '[År 2028:']]]</f>
        <v>1</v>
      </c>
      <c r="AH292" s="8">
        <f>Tabell13[[#This Row],[Färdiga ST '[År 2029:']]]-Tabell13[[#This Row],[Förväntade kommande pensionsavgångar '[År 2029:']]]</f>
        <v>1</v>
      </c>
      <c r="AI292" s="8">
        <f>Tabell13[[#This Row],[Färdiga ST '[År 2030:']]]-Tabell13[[#This Row],[Förväntade kommande pensionsavgångar '[År 2030:']]]</f>
        <v>1</v>
      </c>
      <c r="AJ292" s="8">
        <f>Tabell13[[#This Row],[Färdiga ST '[År 2031:']]]-Tabell13[[#This Row],[Förväntade kommande pensionsavgångar '[År 2031:']]]</f>
        <v>0</v>
      </c>
      <c r="AK292" s="8">
        <f>Tabell13[[#This Row],[Färdiga ST '[År 2032 (el. senare):']]]-Tabell13[[#This Row],[Förväntade kommande pensionsavgångar '[År 2032:']]]</f>
        <v>0</v>
      </c>
      <c r="AL292" s="8">
        <f>SUM(Tabell13[[#This Row],[Netto färdiga ST minus pensioner 2025]:[Netto färdiga ST minus pensioner 2028]])</f>
        <v>2</v>
      </c>
      <c r="AM292" s="8">
        <f>SUM(Tabell13[[#This Row],[Netto färdiga ST minus pensioner 2025]:[Netto färdiga ST minus pensioner 2032]])</f>
        <v>4</v>
      </c>
    </row>
    <row r="293" spans="1:39" s="8" customFormat="1" x14ac:dyDescent="0.25">
      <c r="A293" s="8" t="s">
        <v>111</v>
      </c>
      <c r="C293" s="8" t="s">
        <v>256</v>
      </c>
      <c r="D293" s="8" t="s">
        <v>5</v>
      </c>
      <c r="E293" s="17">
        <v>6</v>
      </c>
      <c r="F293" s="8">
        <v>4.9000000000000004</v>
      </c>
      <c r="G293" s="8">
        <v>0</v>
      </c>
      <c r="H293" s="8">
        <v>0</v>
      </c>
      <c r="I293" s="8">
        <v>0</v>
      </c>
      <c r="J293" s="8">
        <v>0</v>
      </c>
      <c r="K293" s="8">
        <v>0</v>
      </c>
      <c r="L293" s="8">
        <v>0</v>
      </c>
      <c r="M293" s="8">
        <v>0</v>
      </c>
      <c r="N293" s="8">
        <v>1</v>
      </c>
      <c r="O293" s="8">
        <v>0</v>
      </c>
      <c r="P293" s="8">
        <v>0</v>
      </c>
      <c r="Q293" s="8">
        <v>0</v>
      </c>
      <c r="R293" s="8">
        <v>0</v>
      </c>
      <c r="S293" s="8">
        <v>1</v>
      </c>
      <c r="T293" s="8">
        <v>0</v>
      </c>
      <c r="U293" s="8">
        <v>0</v>
      </c>
      <c r="V293" s="8">
        <v>1</v>
      </c>
      <c r="W293" s="8">
        <v>0</v>
      </c>
      <c r="X293" s="8">
        <v>0</v>
      </c>
      <c r="Y293" s="8">
        <v>0</v>
      </c>
      <c r="Z293" s="8">
        <v>0</v>
      </c>
      <c r="AA293" s="8">
        <v>0</v>
      </c>
      <c r="AC293" s="18">
        <f>SUM(Tabell13[[#This Row],[Färdiga ST '[År 2025:']]:[Färdiga ST '[År 2032 (el. senare):']]])</f>
        <v>1</v>
      </c>
      <c r="AD293" s="8">
        <f>Tabell13[[#This Row],[Färdiga ST '[År 2025:']]]-(Tabell13[[#This Row],[&gt;68]]+Tabell13[[#This Row],[Förväntade kommande pensionsavgångar '[År 2025:']]])</f>
        <v>0</v>
      </c>
      <c r="AE293" s="8">
        <f>Tabell13[[#This Row],[Färdiga ST '[År 2026:']]]-Tabell13[[#This Row],[Förväntade kommande pensionsavgångar '[År 2026:']]]</f>
        <v>0</v>
      </c>
      <c r="AF293" s="8">
        <f>Tabell13[[#This Row],[Färdiga ST '[År 2027:']]]-Tabell13[[#This Row],[Förväntade kommande pensionsavgångar '[År 2027:']]]</f>
        <v>1</v>
      </c>
      <c r="AG293" s="8">
        <f>Tabell13[[#This Row],[Färdiga ST '[År 2028:']]]-Tabell13[[#This Row],[Förväntade kommande pensionsavgångar '[År 2028:']]]</f>
        <v>0</v>
      </c>
      <c r="AH293" s="8">
        <f>Tabell13[[#This Row],[Färdiga ST '[År 2029:']]]-Tabell13[[#This Row],[Förväntade kommande pensionsavgångar '[År 2029:']]]</f>
        <v>0</v>
      </c>
      <c r="AI293" s="8">
        <f>Tabell13[[#This Row],[Färdiga ST '[År 2030:']]]-Tabell13[[#This Row],[Förväntade kommande pensionsavgångar '[År 2030:']]]</f>
        <v>0</v>
      </c>
      <c r="AJ293" s="8">
        <f>Tabell13[[#This Row],[Färdiga ST '[År 2031:']]]-Tabell13[[#This Row],[Förväntade kommande pensionsavgångar '[År 2031:']]]</f>
        <v>-1</v>
      </c>
      <c r="AK293" s="8">
        <f>Tabell13[[#This Row],[Färdiga ST '[År 2032 (el. senare):']]]-Tabell13[[#This Row],[Förväntade kommande pensionsavgångar '[År 2032:']]]</f>
        <v>0</v>
      </c>
      <c r="AL293" s="8">
        <f>SUM(Tabell13[[#This Row],[Netto färdiga ST minus pensioner 2025]:[Netto färdiga ST minus pensioner 2028]])</f>
        <v>1</v>
      </c>
      <c r="AM293" s="8">
        <f>SUM(Tabell13[[#This Row],[Netto färdiga ST minus pensioner 2025]:[Netto färdiga ST minus pensioner 2032]])</f>
        <v>0</v>
      </c>
    </row>
    <row r="294" spans="1:39" s="8" customFormat="1" x14ac:dyDescent="0.25">
      <c r="A294" s="8" t="s">
        <v>111</v>
      </c>
      <c r="C294" s="8" t="s">
        <v>257</v>
      </c>
      <c r="D294" s="8" t="s">
        <v>55</v>
      </c>
      <c r="E294" s="17">
        <v>3</v>
      </c>
      <c r="F294" s="8">
        <v>2.2999999999999998</v>
      </c>
      <c r="G294" s="8">
        <v>0</v>
      </c>
      <c r="H294" s="8">
        <v>0</v>
      </c>
      <c r="I294" s="8">
        <v>0</v>
      </c>
      <c r="J294" s="8">
        <v>0</v>
      </c>
      <c r="K294" s="8">
        <v>0</v>
      </c>
      <c r="L294" s="8">
        <v>0</v>
      </c>
      <c r="M294" s="8">
        <v>0</v>
      </c>
      <c r="N294" s="8">
        <v>0</v>
      </c>
      <c r="O294" s="8">
        <v>0</v>
      </c>
      <c r="P294" s="8">
        <v>0</v>
      </c>
      <c r="Q294" s="8" t="s">
        <v>76</v>
      </c>
      <c r="R294" s="8" t="s">
        <v>76</v>
      </c>
      <c r="S294" s="8">
        <v>0</v>
      </c>
      <c r="T294" s="8">
        <v>0</v>
      </c>
      <c r="U294" s="8">
        <v>0</v>
      </c>
      <c r="V294" s="8">
        <v>0</v>
      </c>
      <c r="W294" s="8">
        <v>0</v>
      </c>
      <c r="X294" s="8">
        <v>0</v>
      </c>
      <c r="Y294" s="8">
        <v>0</v>
      </c>
      <c r="Z294" s="8">
        <v>0</v>
      </c>
      <c r="AA294" s="8">
        <v>0</v>
      </c>
      <c r="AC294" s="18">
        <f>SUM(Tabell13[[#This Row],[Färdiga ST '[År 2025:']]:[Färdiga ST '[År 2032 (el. senare):']]])</f>
        <v>0</v>
      </c>
      <c r="AD294" s="8">
        <f>Tabell13[[#This Row],[Färdiga ST '[År 2025:']]]-(Tabell13[[#This Row],[&gt;68]]+Tabell13[[#This Row],[Förväntade kommande pensionsavgångar '[År 2025:']]])</f>
        <v>0</v>
      </c>
      <c r="AE294" s="8">
        <f>Tabell13[[#This Row],[Färdiga ST '[År 2026:']]]-Tabell13[[#This Row],[Förväntade kommande pensionsavgångar '[År 2026:']]]</f>
        <v>0</v>
      </c>
      <c r="AF294" s="8">
        <f>Tabell13[[#This Row],[Färdiga ST '[År 2027:']]]-Tabell13[[#This Row],[Förväntade kommande pensionsavgångar '[År 2027:']]]</f>
        <v>0</v>
      </c>
      <c r="AG294" s="8">
        <f>Tabell13[[#This Row],[Färdiga ST '[År 2028:']]]-Tabell13[[#This Row],[Förväntade kommande pensionsavgångar '[År 2028:']]]</f>
        <v>0</v>
      </c>
      <c r="AH294" s="8">
        <f>Tabell13[[#This Row],[Färdiga ST '[År 2029:']]]-Tabell13[[#This Row],[Förväntade kommande pensionsavgångar '[År 2029:']]]</f>
        <v>0</v>
      </c>
      <c r="AI294" s="8">
        <f>Tabell13[[#This Row],[Färdiga ST '[År 2030:']]]-Tabell13[[#This Row],[Förväntade kommande pensionsavgångar '[År 2030:']]]</f>
        <v>0</v>
      </c>
      <c r="AJ294" s="8">
        <f>Tabell13[[#This Row],[Färdiga ST '[År 2031:']]]-Tabell13[[#This Row],[Förväntade kommande pensionsavgångar '[År 2031:']]]</f>
        <v>0</v>
      </c>
      <c r="AK294" s="8">
        <f>Tabell13[[#This Row],[Färdiga ST '[År 2032 (el. senare):']]]-Tabell13[[#This Row],[Förväntade kommande pensionsavgångar '[År 2032:']]]</f>
        <v>0</v>
      </c>
      <c r="AL294" s="8">
        <f>SUM(Tabell13[[#This Row],[Netto färdiga ST minus pensioner 2025]:[Netto färdiga ST minus pensioner 2028]])</f>
        <v>0</v>
      </c>
      <c r="AM294" s="8">
        <f>SUM(Tabell13[[#This Row],[Netto färdiga ST minus pensioner 2025]:[Netto färdiga ST minus pensioner 2032]])</f>
        <v>0</v>
      </c>
    </row>
    <row r="295" spans="1:39" s="8" customFormat="1" x14ac:dyDescent="0.25">
      <c r="A295" s="8" t="s">
        <v>111</v>
      </c>
      <c r="C295" s="8" t="s">
        <v>258</v>
      </c>
      <c r="D295" s="8" t="s">
        <v>5</v>
      </c>
      <c r="E295" s="17">
        <v>3</v>
      </c>
      <c r="F295" s="8">
        <v>2.6</v>
      </c>
      <c r="G295" s="8">
        <v>0</v>
      </c>
      <c r="H295" s="8">
        <v>0</v>
      </c>
      <c r="I295" s="8">
        <v>0</v>
      </c>
      <c r="J295" s="8">
        <v>0</v>
      </c>
      <c r="K295" s="8">
        <v>0</v>
      </c>
      <c r="L295" s="8">
        <v>0</v>
      </c>
      <c r="M295" s="8">
        <v>0</v>
      </c>
      <c r="N295" s="8">
        <v>0</v>
      </c>
      <c r="O295" s="8">
        <v>0</v>
      </c>
      <c r="P295" s="8">
        <v>0</v>
      </c>
      <c r="Q295" s="8">
        <v>0</v>
      </c>
      <c r="R295" s="8" t="s">
        <v>76</v>
      </c>
      <c r="S295" s="8">
        <v>0</v>
      </c>
      <c r="T295" s="8">
        <v>0</v>
      </c>
      <c r="U295" s="8">
        <v>0</v>
      </c>
      <c r="V295" s="8">
        <v>0</v>
      </c>
      <c r="W295" s="8">
        <v>0</v>
      </c>
      <c r="X295" s="8">
        <v>0</v>
      </c>
      <c r="Y295" s="8">
        <v>0</v>
      </c>
      <c r="Z295" s="8">
        <v>0</v>
      </c>
      <c r="AA295" s="8">
        <v>0</v>
      </c>
      <c r="AC295" s="18">
        <f>SUM(Tabell13[[#This Row],[Färdiga ST '[År 2025:']]:[Färdiga ST '[År 2032 (el. senare):']]])</f>
        <v>0</v>
      </c>
      <c r="AD295" s="8">
        <f>Tabell13[[#This Row],[Färdiga ST '[År 2025:']]]-(Tabell13[[#This Row],[&gt;68]]+Tabell13[[#This Row],[Förväntade kommande pensionsavgångar '[År 2025:']]])</f>
        <v>0</v>
      </c>
      <c r="AE295" s="8">
        <f>Tabell13[[#This Row],[Färdiga ST '[År 2026:']]]-Tabell13[[#This Row],[Förväntade kommande pensionsavgångar '[År 2026:']]]</f>
        <v>0</v>
      </c>
      <c r="AF295" s="8">
        <f>Tabell13[[#This Row],[Färdiga ST '[År 2027:']]]-Tabell13[[#This Row],[Förväntade kommande pensionsavgångar '[År 2027:']]]</f>
        <v>0</v>
      </c>
      <c r="AG295" s="8">
        <f>Tabell13[[#This Row],[Färdiga ST '[År 2028:']]]-Tabell13[[#This Row],[Förväntade kommande pensionsavgångar '[År 2028:']]]</f>
        <v>0</v>
      </c>
      <c r="AH295" s="8">
        <f>Tabell13[[#This Row],[Färdiga ST '[År 2029:']]]-Tabell13[[#This Row],[Förväntade kommande pensionsavgångar '[År 2029:']]]</f>
        <v>0</v>
      </c>
      <c r="AI295" s="8">
        <f>Tabell13[[#This Row],[Färdiga ST '[År 2030:']]]-Tabell13[[#This Row],[Förväntade kommande pensionsavgångar '[År 2030:']]]</f>
        <v>0</v>
      </c>
      <c r="AJ295" s="8">
        <f>Tabell13[[#This Row],[Färdiga ST '[År 2031:']]]-Tabell13[[#This Row],[Förväntade kommande pensionsavgångar '[År 2031:']]]</f>
        <v>0</v>
      </c>
      <c r="AK295" s="8">
        <f>Tabell13[[#This Row],[Färdiga ST '[År 2032 (el. senare):']]]-Tabell13[[#This Row],[Förväntade kommande pensionsavgångar '[År 2032:']]]</f>
        <v>0</v>
      </c>
      <c r="AL295" s="8">
        <f>SUM(Tabell13[[#This Row],[Netto färdiga ST minus pensioner 2025]:[Netto färdiga ST minus pensioner 2028]])</f>
        <v>0</v>
      </c>
      <c r="AM295" s="8">
        <f>SUM(Tabell13[[#This Row],[Netto färdiga ST minus pensioner 2025]:[Netto färdiga ST minus pensioner 2032]])</f>
        <v>0</v>
      </c>
    </row>
    <row r="296" spans="1:39" s="8" customFormat="1" x14ac:dyDescent="0.25">
      <c r="A296" s="8" t="s">
        <v>111</v>
      </c>
      <c r="C296" s="8" t="s">
        <v>259</v>
      </c>
      <c r="D296" s="8" t="s">
        <v>5</v>
      </c>
      <c r="E296" s="17">
        <v>7</v>
      </c>
      <c r="F296" s="8">
        <v>6.35</v>
      </c>
      <c r="G296" s="8">
        <v>0</v>
      </c>
      <c r="H296" s="8">
        <v>0</v>
      </c>
      <c r="I296" s="8">
        <v>1</v>
      </c>
      <c r="J296" s="8">
        <v>0</v>
      </c>
      <c r="K296" s="8">
        <v>0</v>
      </c>
      <c r="L296" s="8">
        <v>0</v>
      </c>
      <c r="M296" s="8">
        <v>0</v>
      </c>
      <c r="N296" s="8">
        <v>0</v>
      </c>
      <c r="O296" s="8">
        <v>0</v>
      </c>
      <c r="P296" s="8">
        <v>0</v>
      </c>
      <c r="Q296" s="8">
        <v>0</v>
      </c>
      <c r="R296" s="8">
        <v>0</v>
      </c>
      <c r="S296" s="8">
        <v>3</v>
      </c>
      <c r="T296" s="8">
        <v>0</v>
      </c>
      <c r="U296" s="8">
        <v>1</v>
      </c>
      <c r="V296" s="8">
        <v>2</v>
      </c>
      <c r="W296" s="8">
        <v>0</v>
      </c>
      <c r="X296" s="8">
        <v>0</v>
      </c>
      <c r="Y296" s="8">
        <v>0</v>
      </c>
      <c r="Z296" s="8">
        <v>0</v>
      </c>
      <c r="AA296" s="8">
        <v>0</v>
      </c>
      <c r="AC296" s="18">
        <f>SUM(Tabell13[[#This Row],[Färdiga ST '[År 2025:']]:[Färdiga ST '[År 2032 (el. senare):']]])</f>
        <v>3</v>
      </c>
      <c r="AD296" s="8">
        <f>Tabell13[[#This Row],[Färdiga ST '[År 2025:']]]-(Tabell13[[#This Row],[&gt;68]]+Tabell13[[#This Row],[Förväntade kommande pensionsavgångar '[År 2025:']]])</f>
        <v>0</v>
      </c>
      <c r="AE296" s="8">
        <f>Tabell13[[#This Row],[Färdiga ST '[År 2026:']]]-Tabell13[[#This Row],[Förväntade kommande pensionsavgångar '[År 2026:']]]</f>
        <v>0</v>
      </c>
      <c r="AF296" s="8">
        <f>Tabell13[[#This Row],[Färdiga ST '[År 2027:']]]-Tabell13[[#This Row],[Förväntade kommande pensionsavgångar '[År 2027:']]]</f>
        <v>2</v>
      </c>
      <c r="AG296" s="8">
        <f>Tabell13[[#This Row],[Färdiga ST '[År 2028:']]]-Tabell13[[#This Row],[Förväntade kommande pensionsavgångar '[År 2028:']]]</f>
        <v>0</v>
      </c>
      <c r="AH296" s="8">
        <f>Tabell13[[#This Row],[Färdiga ST '[År 2029:']]]-Tabell13[[#This Row],[Förväntade kommande pensionsavgångar '[År 2029:']]]</f>
        <v>0</v>
      </c>
      <c r="AI296" s="8">
        <f>Tabell13[[#This Row],[Färdiga ST '[År 2030:']]]-Tabell13[[#This Row],[Förväntade kommande pensionsavgångar '[År 2030:']]]</f>
        <v>0</v>
      </c>
      <c r="AJ296" s="8">
        <f>Tabell13[[#This Row],[Färdiga ST '[År 2031:']]]-Tabell13[[#This Row],[Förväntade kommande pensionsavgångar '[År 2031:']]]</f>
        <v>0</v>
      </c>
      <c r="AK296" s="8">
        <f>Tabell13[[#This Row],[Färdiga ST '[År 2032 (el. senare):']]]-Tabell13[[#This Row],[Förväntade kommande pensionsavgångar '[År 2032:']]]</f>
        <v>0</v>
      </c>
      <c r="AL296" s="8">
        <f>SUM(Tabell13[[#This Row],[Netto färdiga ST minus pensioner 2025]:[Netto färdiga ST minus pensioner 2028]])</f>
        <v>2</v>
      </c>
      <c r="AM296" s="8">
        <f>SUM(Tabell13[[#This Row],[Netto färdiga ST minus pensioner 2025]:[Netto färdiga ST minus pensioner 2032]])</f>
        <v>2</v>
      </c>
    </row>
    <row r="297" spans="1:39" s="8" customFormat="1" x14ac:dyDescent="0.25">
      <c r="A297" s="8" t="s">
        <v>111</v>
      </c>
      <c r="C297" s="8" t="s">
        <v>169</v>
      </c>
      <c r="D297" s="8" t="s">
        <v>46</v>
      </c>
      <c r="E297" s="17">
        <v>1</v>
      </c>
      <c r="F297" s="8">
        <v>0.2</v>
      </c>
      <c r="G297" s="8">
        <v>0</v>
      </c>
      <c r="H297" s="8">
        <v>0</v>
      </c>
      <c r="I297" s="8">
        <v>0</v>
      </c>
      <c r="J297" s="8">
        <v>0</v>
      </c>
      <c r="K297" s="8">
        <v>0</v>
      </c>
      <c r="L297" s="8">
        <v>0</v>
      </c>
      <c r="M297" s="8">
        <v>0</v>
      </c>
      <c r="N297" s="8">
        <v>0</v>
      </c>
      <c r="O297" s="8">
        <v>0</v>
      </c>
      <c r="P297" s="8">
        <v>0</v>
      </c>
      <c r="Q297" s="8">
        <v>1</v>
      </c>
      <c r="R297" s="8">
        <v>0.2</v>
      </c>
      <c r="S297" s="8">
        <v>0</v>
      </c>
      <c r="T297" s="8">
        <v>0</v>
      </c>
      <c r="U297" s="8">
        <v>0</v>
      </c>
      <c r="V297" s="8">
        <v>0</v>
      </c>
      <c r="W297" s="8">
        <v>0</v>
      </c>
      <c r="X297" s="8">
        <v>0</v>
      </c>
      <c r="Y297" s="8">
        <v>0</v>
      </c>
      <c r="Z297" s="8">
        <v>0</v>
      </c>
      <c r="AA297" s="8">
        <v>0</v>
      </c>
      <c r="AC297" s="18">
        <f>SUM(Tabell13[[#This Row],[Färdiga ST '[År 2025:']]:[Färdiga ST '[År 2032 (el. senare):']]])</f>
        <v>0</v>
      </c>
      <c r="AD297" s="8">
        <f>Tabell13[[#This Row],[Färdiga ST '[År 2025:']]]-(Tabell13[[#This Row],[&gt;68]]+Tabell13[[#This Row],[Förväntade kommande pensionsavgångar '[År 2025:']]])</f>
        <v>0</v>
      </c>
      <c r="AE297" s="8">
        <f>Tabell13[[#This Row],[Färdiga ST '[År 2026:']]]-Tabell13[[#This Row],[Förväntade kommande pensionsavgångar '[År 2026:']]]</f>
        <v>0</v>
      </c>
      <c r="AF297" s="8">
        <f>Tabell13[[#This Row],[Färdiga ST '[År 2027:']]]-Tabell13[[#This Row],[Förväntade kommande pensionsavgångar '[År 2027:']]]</f>
        <v>0</v>
      </c>
      <c r="AG297" s="8">
        <f>Tabell13[[#This Row],[Färdiga ST '[År 2028:']]]-Tabell13[[#This Row],[Förväntade kommande pensionsavgångar '[År 2028:']]]</f>
        <v>0</v>
      </c>
      <c r="AH297" s="8">
        <f>Tabell13[[#This Row],[Färdiga ST '[År 2029:']]]-Tabell13[[#This Row],[Förväntade kommande pensionsavgångar '[År 2029:']]]</f>
        <v>0</v>
      </c>
      <c r="AI297" s="8">
        <f>Tabell13[[#This Row],[Färdiga ST '[År 2030:']]]-Tabell13[[#This Row],[Förväntade kommande pensionsavgångar '[År 2030:']]]</f>
        <v>0</v>
      </c>
      <c r="AJ297" s="8">
        <f>Tabell13[[#This Row],[Färdiga ST '[År 2031:']]]-Tabell13[[#This Row],[Förväntade kommande pensionsavgångar '[År 2031:']]]</f>
        <v>0</v>
      </c>
      <c r="AK297" s="8">
        <f>Tabell13[[#This Row],[Färdiga ST '[År 2032 (el. senare):']]]-Tabell13[[#This Row],[Förväntade kommande pensionsavgångar '[År 2032:']]]</f>
        <v>0</v>
      </c>
      <c r="AL297" s="8">
        <f>SUM(Tabell13[[#This Row],[Netto färdiga ST minus pensioner 2025]:[Netto färdiga ST minus pensioner 2028]])</f>
        <v>0</v>
      </c>
      <c r="AM297" s="8">
        <f>SUM(Tabell13[[#This Row],[Netto färdiga ST minus pensioner 2025]:[Netto färdiga ST minus pensioner 2032]])</f>
        <v>0</v>
      </c>
    </row>
    <row r="298" spans="1:39" s="8" customFormat="1" x14ac:dyDescent="0.25">
      <c r="A298" s="8" t="s">
        <v>111</v>
      </c>
      <c r="C298" s="8" t="s">
        <v>260</v>
      </c>
      <c r="D298" s="8" t="s">
        <v>46</v>
      </c>
      <c r="E298" s="17">
        <v>1</v>
      </c>
      <c r="F298" s="8">
        <v>0.2</v>
      </c>
      <c r="G298" s="8">
        <v>0</v>
      </c>
      <c r="H298" s="8">
        <v>0</v>
      </c>
      <c r="I298" s="8">
        <v>0</v>
      </c>
      <c r="J298" s="8">
        <v>0</v>
      </c>
      <c r="K298" s="8">
        <v>0</v>
      </c>
      <c r="L298" s="8">
        <v>0</v>
      </c>
      <c r="M298" s="8">
        <v>0</v>
      </c>
      <c r="N298" s="8">
        <v>0</v>
      </c>
      <c r="O298" s="8">
        <v>0</v>
      </c>
      <c r="P298" s="8">
        <v>0</v>
      </c>
      <c r="Q298" s="8">
        <v>0</v>
      </c>
      <c r="R298" s="8">
        <v>0</v>
      </c>
      <c r="S298" s="8">
        <v>0</v>
      </c>
      <c r="T298" s="8">
        <v>0</v>
      </c>
      <c r="U298" s="8">
        <v>0</v>
      </c>
      <c r="V298" s="8">
        <v>0</v>
      </c>
      <c r="W298" s="8">
        <v>0</v>
      </c>
      <c r="X298" s="8">
        <v>0</v>
      </c>
      <c r="Y298" s="8">
        <v>0</v>
      </c>
      <c r="Z298" s="8">
        <v>0</v>
      </c>
      <c r="AA298" s="8">
        <v>0</v>
      </c>
      <c r="AC298" s="18">
        <f>SUM(Tabell13[[#This Row],[Färdiga ST '[År 2025:']]:[Färdiga ST '[År 2032 (el. senare):']]])</f>
        <v>0</v>
      </c>
      <c r="AD298" s="8">
        <f>Tabell13[[#This Row],[Färdiga ST '[År 2025:']]]-(Tabell13[[#This Row],[&gt;68]]+Tabell13[[#This Row],[Förväntade kommande pensionsavgångar '[År 2025:']]])</f>
        <v>0</v>
      </c>
      <c r="AE298" s="8">
        <f>Tabell13[[#This Row],[Färdiga ST '[År 2026:']]]-Tabell13[[#This Row],[Förväntade kommande pensionsavgångar '[År 2026:']]]</f>
        <v>0</v>
      </c>
      <c r="AF298" s="8">
        <f>Tabell13[[#This Row],[Färdiga ST '[År 2027:']]]-Tabell13[[#This Row],[Förväntade kommande pensionsavgångar '[År 2027:']]]</f>
        <v>0</v>
      </c>
      <c r="AG298" s="8">
        <f>Tabell13[[#This Row],[Färdiga ST '[År 2028:']]]-Tabell13[[#This Row],[Förväntade kommande pensionsavgångar '[År 2028:']]]</f>
        <v>0</v>
      </c>
      <c r="AH298" s="8">
        <f>Tabell13[[#This Row],[Färdiga ST '[År 2029:']]]-Tabell13[[#This Row],[Förväntade kommande pensionsavgångar '[År 2029:']]]</f>
        <v>0</v>
      </c>
      <c r="AI298" s="8">
        <f>Tabell13[[#This Row],[Färdiga ST '[År 2030:']]]-Tabell13[[#This Row],[Förväntade kommande pensionsavgångar '[År 2030:']]]</f>
        <v>0</v>
      </c>
      <c r="AJ298" s="8">
        <f>Tabell13[[#This Row],[Färdiga ST '[År 2031:']]]-Tabell13[[#This Row],[Förväntade kommande pensionsavgångar '[År 2031:']]]</f>
        <v>0</v>
      </c>
      <c r="AK298" s="8">
        <f>Tabell13[[#This Row],[Färdiga ST '[År 2032 (el. senare):']]]-Tabell13[[#This Row],[Förväntade kommande pensionsavgångar '[År 2032:']]]</f>
        <v>0</v>
      </c>
      <c r="AL298" s="8">
        <f>SUM(Tabell13[[#This Row],[Netto färdiga ST minus pensioner 2025]:[Netto färdiga ST minus pensioner 2028]])</f>
        <v>0</v>
      </c>
      <c r="AM298" s="8">
        <f>SUM(Tabell13[[#This Row],[Netto färdiga ST minus pensioner 2025]:[Netto färdiga ST minus pensioner 2032]])</f>
        <v>0</v>
      </c>
    </row>
    <row r="299" spans="1:39" s="8" customFormat="1" x14ac:dyDescent="0.25">
      <c r="A299" s="8" t="s">
        <v>111</v>
      </c>
      <c r="C299" s="8" t="s">
        <v>261</v>
      </c>
      <c r="D299" s="8" t="s">
        <v>46</v>
      </c>
      <c r="E299" s="17">
        <v>1</v>
      </c>
      <c r="F299" s="8">
        <v>0.2</v>
      </c>
      <c r="G299" s="8">
        <v>0</v>
      </c>
      <c r="H299" s="8">
        <v>0</v>
      </c>
      <c r="I299" s="8">
        <v>0</v>
      </c>
      <c r="J299" s="8">
        <v>0</v>
      </c>
      <c r="K299" s="8">
        <v>0</v>
      </c>
      <c r="L299" s="8">
        <v>0</v>
      </c>
      <c r="M299" s="8">
        <v>0</v>
      </c>
      <c r="N299" s="8">
        <v>0</v>
      </c>
      <c r="O299" s="8">
        <v>0</v>
      </c>
      <c r="P299" s="8">
        <v>0</v>
      </c>
      <c r="Q299" s="8">
        <v>1</v>
      </c>
      <c r="R299" s="8">
        <v>0.2</v>
      </c>
      <c r="S299" s="8">
        <v>0</v>
      </c>
      <c r="T299" s="8">
        <v>0</v>
      </c>
      <c r="U299" s="8">
        <v>0</v>
      </c>
      <c r="V299" s="8">
        <v>0</v>
      </c>
      <c r="W299" s="8">
        <v>0</v>
      </c>
      <c r="X299" s="8">
        <v>0</v>
      </c>
      <c r="Y299" s="8">
        <v>0</v>
      </c>
      <c r="Z299" s="8">
        <v>0</v>
      </c>
      <c r="AA299" s="8">
        <v>0</v>
      </c>
      <c r="AC299" s="18">
        <f>SUM(Tabell13[[#This Row],[Färdiga ST '[År 2025:']]:[Färdiga ST '[År 2032 (el. senare):']]])</f>
        <v>0</v>
      </c>
      <c r="AD299" s="8">
        <f>Tabell13[[#This Row],[Färdiga ST '[År 2025:']]]-(Tabell13[[#This Row],[&gt;68]]+Tabell13[[#This Row],[Förväntade kommande pensionsavgångar '[År 2025:']]])</f>
        <v>0</v>
      </c>
      <c r="AE299" s="8">
        <f>Tabell13[[#This Row],[Färdiga ST '[År 2026:']]]-Tabell13[[#This Row],[Förväntade kommande pensionsavgångar '[År 2026:']]]</f>
        <v>0</v>
      </c>
      <c r="AF299" s="8">
        <f>Tabell13[[#This Row],[Färdiga ST '[År 2027:']]]-Tabell13[[#This Row],[Förväntade kommande pensionsavgångar '[År 2027:']]]</f>
        <v>0</v>
      </c>
      <c r="AG299" s="8">
        <f>Tabell13[[#This Row],[Färdiga ST '[År 2028:']]]-Tabell13[[#This Row],[Förväntade kommande pensionsavgångar '[År 2028:']]]</f>
        <v>0</v>
      </c>
      <c r="AH299" s="8">
        <f>Tabell13[[#This Row],[Färdiga ST '[År 2029:']]]-Tabell13[[#This Row],[Förväntade kommande pensionsavgångar '[År 2029:']]]</f>
        <v>0</v>
      </c>
      <c r="AI299" s="8">
        <f>Tabell13[[#This Row],[Färdiga ST '[År 2030:']]]-Tabell13[[#This Row],[Förväntade kommande pensionsavgångar '[År 2030:']]]</f>
        <v>0</v>
      </c>
      <c r="AJ299" s="8">
        <f>Tabell13[[#This Row],[Färdiga ST '[År 2031:']]]-Tabell13[[#This Row],[Förväntade kommande pensionsavgångar '[År 2031:']]]</f>
        <v>0</v>
      </c>
      <c r="AK299" s="8">
        <f>Tabell13[[#This Row],[Färdiga ST '[År 2032 (el. senare):']]]-Tabell13[[#This Row],[Förväntade kommande pensionsavgångar '[År 2032:']]]</f>
        <v>0</v>
      </c>
      <c r="AL299" s="8">
        <f>SUM(Tabell13[[#This Row],[Netto färdiga ST minus pensioner 2025]:[Netto färdiga ST minus pensioner 2028]])</f>
        <v>0</v>
      </c>
      <c r="AM299" s="8">
        <f>SUM(Tabell13[[#This Row],[Netto färdiga ST minus pensioner 2025]:[Netto färdiga ST minus pensioner 2032]])</f>
        <v>0</v>
      </c>
    </row>
    <row r="300" spans="1:39" s="8" customFormat="1" x14ac:dyDescent="0.25">
      <c r="A300" s="8" t="s">
        <v>111</v>
      </c>
      <c r="C300" s="8" t="s">
        <v>169</v>
      </c>
      <c r="D300" s="8" t="s">
        <v>46</v>
      </c>
      <c r="E300" s="17">
        <v>1</v>
      </c>
      <c r="F300" s="8">
        <v>0.2</v>
      </c>
      <c r="G300" s="8">
        <v>0</v>
      </c>
      <c r="H300" s="8">
        <v>0</v>
      </c>
      <c r="I300" s="8">
        <v>0</v>
      </c>
      <c r="J300" s="8">
        <v>0</v>
      </c>
      <c r="K300" s="8">
        <v>0</v>
      </c>
      <c r="L300" s="8">
        <v>0</v>
      </c>
      <c r="M300" s="8">
        <v>0</v>
      </c>
      <c r="N300" s="8">
        <v>0</v>
      </c>
      <c r="O300" s="8">
        <v>0</v>
      </c>
      <c r="P300" s="8">
        <v>0</v>
      </c>
      <c r="Q300" s="8">
        <v>1</v>
      </c>
      <c r="R300" s="8">
        <v>0.2</v>
      </c>
      <c r="S300" s="8">
        <v>0</v>
      </c>
      <c r="T300" s="8">
        <v>0</v>
      </c>
      <c r="U300" s="8">
        <v>0</v>
      </c>
      <c r="V300" s="8">
        <v>0</v>
      </c>
      <c r="W300" s="8">
        <v>0</v>
      </c>
      <c r="X300" s="8">
        <v>0</v>
      </c>
      <c r="Y300" s="8">
        <v>0</v>
      </c>
      <c r="Z300" s="8">
        <v>0</v>
      </c>
      <c r="AA300" s="8">
        <v>0</v>
      </c>
      <c r="AC300" s="18">
        <f>SUM(Tabell13[[#This Row],[Färdiga ST '[År 2025:']]:[Färdiga ST '[År 2032 (el. senare):']]])</f>
        <v>0</v>
      </c>
      <c r="AD300" s="8">
        <f>Tabell13[[#This Row],[Färdiga ST '[År 2025:']]]-(Tabell13[[#This Row],[&gt;68]]+Tabell13[[#This Row],[Förväntade kommande pensionsavgångar '[År 2025:']]])</f>
        <v>0</v>
      </c>
      <c r="AE300" s="8">
        <f>Tabell13[[#This Row],[Färdiga ST '[År 2026:']]]-Tabell13[[#This Row],[Förväntade kommande pensionsavgångar '[År 2026:']]]</f>
        <v>0</v>
      </c>
      <c r="AF300" s="8">
        <f>Tabell13[[#This Row],[Färdiga ST '[År 2027:']]]-Tabell13[[#This Row],[Förväntade kommande pensionsavgångar '[År 2027:']]]</f>
        <v>0</v>
      </c>
      <c r="AG300" s="8">
        <f>Tabell13[[#This Row],[Färdiga ST '[År 2028:']]]-Tabell13[[#This Row],[Förväntade kommande pensionsavgångar '[År 2028:']]]</f>
        <v>0</v>
      </c>
      <c r="AH300" s="8">
        <f>Tabell13[[#This Row],[Färdiga ST '[År 2029:']]]-Tabell13[[#This Row],[Förväntade kommande pensionsavgångar '[År 2029:']]]</f>
        <v>0</v>
      </c>
      <c r="AI300" s="8">
        <f>Tabell13[[#This Row],[Färdiga ST '[År 2030:']]]-Tabell13[[#This Row],[Förväntade kommande pensionsavgångar '[År 2030:']]]</f>
        <v>0</v>
      </c>
      <c r="AJ300" s="8">
        <f>Tabell13[[#This Row],[Färdiga ST '[År 2031:']]]-Tabell13[[#This Row],[Förväntade kommande pensionsavgångar '[År 2031:']]]</f>
        <v>0</v>
      </c>
      <c r="AK300" s="8">
        <f>Tabell13[[#This Row],[Färdiga ST '[År 2032 (el. senare):']]]-Tabell13[[#This Row],[Förväntade kommande pensionsavgångar '[År 2032:']]]</f>
        <v>0</v>
      </c>
      <c r="AL300" s="8">
        <f>SUM(Tabell13[[#This Row],[Netto färdiga ST minus pensioner 2025]:[Netto färdiga ST minus pensioner 2028]])</f>
        <v>0</v>
      </c>
      <c r="AM300" s="8">
        <f>SUM(Tabell13[[#This Row],[Netto färdiga ST minus pensioner 2025]:[Netto färdiga ST minus pensioner 2032]])</f>
        <v>0</v>
      </c>
    </row>
    <row r="301" spans="1:39" s="8" customFormat="1" x14ac:dyDescent="0.25">
      <c r="A301" s="8" t="s">
        <v>111</v>
      </c>
      <c r="C301" s="8" t="s">
        <v>262</v>
      </c>
      <c r="D301" s="8" t="s">
        <v>5</v>
      </c>
      <c r="E301" s="17">
        <v>0</v>
      </c>
      <c r="F301" s="8">
        <v>0</v>
      </c>
      <c r="G301" s="8">
        <v>0</v>
      </c>
      <c r="H301" s="8">
        <v>0</v>
      </c>
      <c r="I301" s="8">
        <v>0</v>
      </c>
      <c r="J301" s="8">
        <v>0</v>
      </c>
      <c r="K301" s="8">
        <v>0</v>
      </c>
      <c r="L301" s="8">
        <v>0</v>
      </c>
      <c r="M301" s="8">
        <v>0</v>
      </c>
      <c r="N301" s="8">
        <v>0</v>
      </c>
      <c r="O301" s="8">
        <v>0</v>
      </c>
      <c r="P301" s="8">
        <v>0</v>
      </c>
      <c r="Q301" s="8">
        <v>4</v>
      </c>
      <c r="R301" s="8">
        <v>3.5</v>
      </c>
      <c r="S301" s="8">
        <v>0</v>
      </c>
      <c r="T301" s="8">
        <v>0</v>
      </c>
      <c r="U301" s="8">
        <v>0</v>
      </c>
      <c r="V301" s="8">
        <v>0</v>
      </c>
      <c r="W301" s="8">
        <v>0</v>
      </c>
      <c r="X301" s="8">
        <v>0</v>
      </c>
      <c r="Y301" s="8">
        <v>0</v>
      </c>
      <c r="Z301" s="8">
        <v>0</v>
      </c>
      <c r="AA301" s="8">
        <v>0</v>
      </c>
      <c r="AC301" s="18">
        <f>SUM(Tabell13[[#This Row],[Färdiga ST '[År 2025:']]:[Färdiga ST '[År 2032 (el. senare):']]])</f>
        <v>0</v>
      </c>
      <c r="AD301" s="8">
        <f>Tabell13[[#This Row],[Färdiga ST '[År 2025:']]]-(Tabell13[[#This Row],[&gt;68]]+Tabell13[[#This Row],[Förväntade kommande pensionsavgångar '[År 2025:']]])</f>
        <v>0</v>
      </c>
      <c r="AE301" s="8">
        <f>Tabell13[[#This Row],[Färdiga ST '[År 2026:']]]-Tabell13[[#This Row],[Förväntade kommande pensionsavgångar '[År 2026:']]]</f>
        <v>0</v>
      </c>
      <c r="AF301" s="8">
        <f>Tabell13[[#This Row],[Färdiga ST '[År 2027:']]]-Tabell13[[#This Row],[Förväntade kommande pensionsavgångar '[År 2027:']]]</f>
        <v>0</v>
      </c>
      <c r="AG301" s="8">
        <f>Tabell13[[#This Row],[Färdiga ST '[År 2028:']]]-Tabell13[[#This Row],[Förväntade kommande pensionsavgångar '[År 2028:']]]</f>
        <v>0</v>
      </c>
      <c r="AH301" s="8">
        <f>Tabell13[[#This Row],[Färdiga ST '[År 2029:']]]-Tabell13[[#This Row],[Förväntade kommande pensionsavgångar '[År 2029:']]]</f>
        <v>0</v>
      </c>
      <c r="AI301" s="8">
        <f>Tabell13[[#This Row],[Färdiga ST '[År 2030:']]]-Tabell13[[#This Row],[Förväntade kommande pensionsavgångar '[År 2030:']]]</f>
        <v>0</v>
      </c>
      <c r="AJ301" s="8">
        <f>Tabell13[[#This Row],[Färdiga ST '[År 2031:']]]-Tabell13[[#This Row],[Förväntade kommande pensionsavgångar '[År 2031:']]]</f>
        <v>0</v>
      </c>
      <c r="AK301" s="8">
        <f>Tabell13[[#This Row],[Färdiga ST '[År 2032 (el. senare):']]]-Tabell13[[#This Row],[Förväntade kommande pensionsavgångar '[År 2032:']]]</f>
        <v>0</v>
      </c>
      <c r="AL301" s="8">
        <f>SUM(Tabell13[[#This Row],[Netto färdiga ST minus pensioner 2025]:[Netto färdiga ST minus pensioner 2028]])</f>
        <v>0</v>
      </c>
      <c r="AM301" s="8">
        <f>SUM(Tabell13[[#This Row],[Netto färdiga ST minus pensioner 2025]:[Netto färdiga ST minus pensioner 2032]])</f>
        <v>0</v>
      </c>
    </row>
    <row r="302" spans="1:39" s="8" customFormat="1" x14ac:dyDescent="0.25">
      <c r="A302" s="8" t="s">
        <v>111</v>
      </c>
      <c r="C302" s="8" t="s">
        <v>263</v>
      </c>
      <c r="D302" s="8" t="s">
        <v>46</v>
      </c>
      <c r="E302" s="17">
        <v>1</v>
      </c>
      <c r="F302" s="8">
        <v>0.6</v>
      </c>
      <c r="G302" s="8">
        <v>0</v>
      </c>
      <c r="H302" s="8">
        <v>0</v>
      </c>
      <c r="I302" s="8">
        <v>0</v>
      </c>
      <c r="J302" s="8">
        <v>0</v>
      </c>
      <c r="K302" s="8">
        <v>0</v>
      </c>
      <c r="L302" s="8">
        <v>0</v>
      </c>
      <c r="M302" s="8">
        <v>0</v>
      </c>
      <c r="N302" s="8">
        <v>0</v>
      </c>
      <c r="O302" s="8">
        <v>0</v>
      </c>
      <c r="P302" s="8">
        <v>0</v>
      </c>
      <c r="Q302" s="8">
        <v>0</v>
      </c>
      <c r="R302" s="8">
        <v>0</v>
      </c>
      <c r="S302" s="8">
        <v>0</v>
      </c>
      <c r="T302" s="8">
        <v>0</v>
      </c>
      <c r="U302" s="8">
        <v>0</v>
      </c>
      <c r="V302" s="8">
        <v>0</v>
      </c>
      <c r="W302" s="8">
        <v>0</v>
      </c>
      <c r="X302" s="8">
        <v>0</v>
      </c>
      <c r="Y302" s="8">
        <v>0</v>
      </c>
      <c r="Z302" s="8">
        <v>0</v>
      </c>
      <c r="AA302" s="8">
        <v>0</v>
      </c>
      <c r="AC302" s="18">
        <f>SUM(Tabell13[[#This Row],[Färdiga ST '[År 2025:']]:[Färdiga ST '[År 2032 (el. senare):']]])</f>
        <v>0</v>
      </c>
      <c r="AD302" s="8">
        <f>Tabell13[[#This Row],[Färdiga ST '[År 2025:']]]-(Tabell13[[#This Row],[&gt;68]]+Tabell13[[#This Row],[Förväntade kommande pensionsavgångar '[År 2025:']]])</f>
        <v>0</v>
      </c>
      <c r="AE302" s="8">
        <f>Tabell13[[#This Row],[Färdiga ST '[År 2026:']]]-Tabell13[[#This Row],[Förväntade kommande pensionsavgångar '[År 2026:']]]</f>
        <v>0</v>
      </c>
      <c r="AF302" s="8">
        <f>Tabell13[[#This Row],[Färdiga ST '[År 2027:']]]-Tabell13[[#This Row],[Förväntade kommande pensionsavgångar '[År 2027:']]]</f>
        <v>0</v>
      </c>
      <c r="AG302" s="8">
        <f>Tabell13[[#This Row],[Färdiga ST '[År 2028:']]]-Tabell13[[#This Row],[Förväntade kommande pensionsavgångar '[År 2028:']]]</f>
        <v>0</v>
      </c>
      <c r="AH302" s="8">
        <f>Tabell13[[#This Row],[Färdiga ST '[År 2029:']]]-Tabell13[[#This Row],[Förväntade kommande pensionsavgångar '[År 2029:']]]</f>
        <v>0</v>
      </c>
      <c r="AI302" s="8">
        <f>Tabell13[[#This Row],[Färdiga ST '[År 2030:']]]-Tabell13[[#This Row],[Förväntade kommande pensionsavgångar '[År 2030:']]]</f>
        <v>0</v>
      </c>
      <c r="AJ302" s="8">
        <f>Tabell13[[#This Row],[Färdiga ST '[År 2031:']]]-Tabell13[[#This Row],[Förväntade kommande pensionsavgångar '[År 2031:']]]</f>
        <v>0</v>
      </c>
      <c r="AK302" s="8">
        <f>Tabell13[[#This Row],[Färdiga ST '[År 2032 (el. senare):']]]-Tabell13[[#This Row],[Förväntade kommande pensionsavgångar '[År 2032:']]]</f>
        <v>0</v>
      </c>
      <c r="AL302" s="8">
        <f>SUM(Tabell13[[#This Row],[Netto färdiga ST minus pensioner 2025]:[Netto färdiga ST minus pensioner 2028]])</f>
        <v>0</v>
      </c>
      <c r="AM302" s="8">
        <f>SUM(Tabell13[[#This Row],[Netto färdiga ST minus pensioner 2025]:[Netto färdiga ST minus pensioner 2032]])</f>
        <v>0</v>
      </c>
    </row>
    <row r="303" spans="1:39" s="8" customFormat="1" x14ac:dyDescent="0.25">
      <c r="A303" s="8" t="s">
        <v>111</v>
      </c>
      <c r="C303" s="8" t="s">
        <v>264</v>
      </c>
      <c r="D303" s="8" t="s">
        <v>55</v>
      </c>
      <c r="E303" s="17">
        <v>2</v>
      </c>
      <c r="F303" s="8">
        <v>0.75</v>
      </c>
      <c r="G303" s="8">
        <v>0</v>
      </c>
      <c r="H303" s="8">
        <v>0</v>
      </c>
      <c r="I303" s="8">
        <v>0</v>
      </c>
      <c r="J303" s="8">
        <v>0</v>
      </c>
      <c r="K303" s="8">
        <v>0</v>
      </c>
      <c r="L303" s="8">
        <v>0</v>
      </c>
      <c r="M303" s="8">
        <v>0</v>
      </c>
      <c r="N303" s="8">
        <v>0</v>
      </c>
      <c r="O303" s="8">
        <v>0</v>
      </c>
      <c r="P303" s="8">
        <v>0</v>
      </c>
      <c r="Q303" s="8">
        <v>4</v>
      </c>
      <c r="R303" s="8">
        <v>3</v>
      </c>
      <c r="S303" s="8">
        <v>0</v>
      </c>
      <c r="T303" s="8">
        <v>0</v>
      </c>
      <c r="U303" s="8">
        <v>0</v>
      </c>
      <c r="V303" s="8">
        <v>0</v>
      </c>
      <c r="W303" s="8">
        <v>0</v>
      </c>
      <c r="X303" s="8">
        <v>0</v>
      </c>
      <c r="Y303" s="8">
        <v>0</v>
      </c>
      <c r="Z303" s="8">
        <v>0</v>
      </c>
      <c r="AA303" s="8">
        <v>0</v>
      </c>
      <c r="AC303" s="18">
        <f>SUM(Tabell13[[#This Row],[Färdiga ST '[År 2025:']]:[Färdiga ST '[År 2032 (el. senare):']]])</f>
        <v>0</v>
      </c>
      <c r="AD303" s="8">
        <f>Tabell13[[#This Row],[Färdiga ST '[År 2025:']]]-(Tabell13[[#This Row],[&gt;68]]+Tabell13[[#This Row],[Förväntade kommande pensionsavgångar '[År 2025:']]])</f>
        <v>0</v>
      </c>
      <c r="AE303" s="8">
        <f>Tabell13[[#This Row],[Färdiga ST '[År 2026:']]]-Tabell13[[#This Row],[Förväntade kommande pensionsavgångar '[År 2026:']]]</f>
        <v>0</v>
      </c>
      <c r="AF303" s="8">
        <f>Tabell13[[#This Row],[Färdiga ST '[År 2027:']]]-Tabell13[[#This Row],[Förväntade kommande pensionsavgångar '[År 2027:']]]</f>
        <v>0</v>
      </c>
      <c r="AG303" s="8">
        <f>Tabell13[[#This Row],[Färdiga ST '[År 2028:']]]-Tabell13[[#This Row],[Förväntade kommande pensionsavgångar '[År 2028:']]]</f>
        <v>0</v>
      </c>
      <c r="AH303" s="8">
        <f>Tabell13[[#This Row],[Färdiga ST '[År 2029:']]]-Tabell13[[#This Row],[Förväntade kommande pensionsavgångar '[År 2029:']]]</f>
        <v>0</v>
      </c>
      <c r="AI303" s="8">
        <f>Tabell13[[#This Row],[Färdiga ST '[År 2030:']]]-Tabell13[[#This Row],[Förväntade kommande pensionsavgångar '[År 2030:']]]</f>
        <v>0</v>
      </c>
      <c r="AJ303" s="8">
        <f>Tabell13[[#This Row],[Färdiga ST '[År 2031:']]]-Tabell13[[#This Row],[Förväntade kommande pensionsavgångar '[År 2031:']]]</f>
        <v>0</v>
      </c>
      <c r="AK303" s="8">
        <f>Tabell13[[#This Row],[Färdiga ST '[År 2032 (el. senare):']]]-Tabell13[[#This Row],[Förväntade kommande pensionsavgångar '[År 2032:']]]</f>
        <v>0</v>
      </c>
      <c r="AL303" s="8">
        <f>SUM(Tabell13[[#This Row],[Netto färdiga ST minus pensioner 2025]:[Netto färdiga ST minus pensioner 2028]])</f>
        <v>0</v>
      </c>
      <c r="AM303" s="8">
        <f>SUM(Tabell13[[#This Row],[Netto färdiga ST minus pensioner 2025]:[Netto färdiga ST minus pensioner 2032]])</f>
        <v>0</v>
      </c>
    </row>
    <row r="304" spans="1:39" s="8" customFormat="1" x14ac:dyDescent="0.25">
      <c r="A304" s="8" t="s">
        <v>111</v>
      </c>
      <c r="C304" s="8" t="s">
        <v>265</v>
      </c>
      <c r="D304" s="8" t="s">
        <v>5</v>
      </c>
      <c r="E304" s="17">
        <v>4</v>
      </c>
      <c r="F304" s="8">
        <v>3.15</v>
      </c>
      <c r="G304" s="8">
        <v>0</v>
      </c>
      <c r="H304" s="8">
        <v>0</v>
      </c>
      <c r="I304" s="8">
        <v>0</v>
      </c>
      <c r="J304" s="8">
        <v>0</v>
      </c>
      <c r="K304" s="8">
        <v>0</v>
      </c>
      <c r="L304" s="8">
        <v>0</v>
      </c>
      <c r="M304" s="8">
        <v>0</v>
      </c>
      <c r="N304" s="8">
        <v>0</v>
      </c>
      <c r="O304" s="8">
        <v>0</v>
      </c>
      <c r="P304" s="8">
        <v>0</v>
      </c>
      <c r="Q304" s="8">
        <v>0</v>
      </c>
      <c r="R304" s="8" t="s">
        <v>76</v>
      </c>
      <c r="S304" s="8">
        <v>3</v>
      </c>
      <c r="T304" s="8">
        <v>1</v>
      </c>
      <c r="U304" s="8">
        <v>1</v>
      </c>
      <c r="V304" s="8">
        <v>0</v>
      </c>
      <c r="W304" s="8">
        <v>1</v>
      </c>
      <c r="X304" s="8">
        <v>0</v>
      </c>
      <c r="Y304" s="8">
        <v>0</v>
      </c>
      <c r="Z304" s="8">
        <v>0</v>
      </c>
      <c r="AA304" s="8">
        <v>0</v>
      </c>
      <c r="AC304" s="18">
        <f>SUM(Tabell13[[#This Row],[Färdiga ST '[År 2025:']]:[Färdiga ST '[År 2032 (el. senare):']]])</f>
        <v>3</v>
      </c>
      <c r="AD304" s="8">
        <f>Tabell13[[#This Row],[Färdiga ST '[År 2025:']]]-(Tabell13[[#This Row],[&gt;68]]+Tabell13[[#This Row],[Förväntade kommande pensionsavgångar '[År 2025:']]])</f>
        <v>1</v>
      </c>
      <c r="AE304" s="8">
        <f>Tabell13[[#This Row],[Färdiga ST '[År 2026:']]]-Tabell13[[#This Row],[Förväntade kommande pensionsavgångar '[År 2026:']]]</f>
        <v>1</v>
      </c>
      <c r="AF304" s="8">
        <f>Tabell13[[#This Row],[Färdiga ST '[År 2027:']]]-Tabell13[[#This Row],[Förväntade kommande pensionsavgångar '[År 2027:']]]</f>
        <v>0</v>
      </c>
      <c r="AG304" s="8">
        <f>Tabell13[[#This Row],[Färdiga ST '[År 2028:']]]-Tabell13[[#This Row],[Förväntade kommande pensionsavgångar '[År 2028:']]]</f>
        <v>1</v>
      </c>
      <c r="AH304" s="8">
        <f>Tabell13[[#This Row],[Färdiga ST '[År 2029:']]]-Tabell13[[#This Row],[Förväntade kommande pensionsavgångar '[År 2029:']]]</f>
        <v>0</v>
      </c>
      <c r="AI304" s="8">
        <f>Tabell13[[#This Row],[Färdiga ST '[År 2030:']]]-Tabell13[[#This Row],[Förväntade kommande pensionsavgångar '[År 2030:']]]</f>
        <v>0</v>
      </c>
      <c r="AJ304" s="8">
        <f>Tabell13[[#This Row],[Färdiga ST '[År 2031:']]]-Tabell13[[#This Row],[Förväntade kommande pensionsavgångar '[År 2031:']]]</f>
        <v>0</v>
      </c>
      <c r="AK304" s="8">
        <f>Tabell13[[#This Row],[Färdiga ST '[År 2032 (el. senare):']]]-Tabell13[[#This Row],[Förväntade kommande pensionsavgångar '[År 2032:']]]</f>
        <v>0</v>
      </c>
      <c r="AL304" s="8">
        <f>SUM(Tabell13[[#This Row],[Netto färdiga ST minus pensioner 2025]:[Netto färdiga ST minus pensioner 2028]])</f>
        <v>3</v>
      </c>
      <c r="AM304" s="8">
        <f>SUM(Tabell13[[#This Row],[Netto färdiga ST minus pensioner 2025]:[Netto färdiga ST minus pensioner 2032]])</f>
        <v>3</v>
      </c>
    </row>
    <row r="305" spans="1:39" s="8" customFormat="1" x14ac:dyDescent="0.25">
      <c r="A305" s="8" t="s">
        <v>111</v>
      </c>
      <c r="C305" s="8" t="s">
        <v>266</v>
      </c>
      <c r="D305" s="8" t="s">
        <v>55</v>
      </c>
      <c r="E305" s="17">
        <v>1</v>
      </c>
      <c r="F305" s="8">
        <v>0.8</v>
      </c>
      <c r="G305" s="8">
        <v>0</v>
      </c>
      <c r="H305" s="8">
        <v>0</v>
      </c>
      <c r="I305" s="8">
        <v>0</v>
      </c>
      <c r="J305" s="8">
        <v>0</v>
      </c>
      <c r="K305" s="8">
        <v>0</v>
      </c>
      <c r="L305" s="8">
        <v>0</v>
      </c>
      <c r="M305" s="8">
        <v>0</v>
      </c>
      <c r="N305" s="8">
        <v>0</v>
      </c>
      <c r="O305" s="8">
        <v>0</v>
      </c>
      <c r="P305" s="8">
        <v>0</v>
      </c>
      <c r="Q305" s="8">
        <v>0</v>
      </c>
      <c r="R305" s="8">
        <v>0</v>
      </c>
      <c r="S305" s="8">
        <v>0</v>
      </c>
      <c r="T305" s="8">
        <v>0</v>
      </c>
      <c r="U305" s="8">
        <v>0</v>
      </c>
      <c r="V305" s="8">
        <v>0</v>
      </c>
      <c r="W305" s="8">
        <v>0</v>
      </c>
      <c r="X305" s="8">
        <v>0</v>
      </c>
      <c r="Y305" s="8">
        <v>0</v>
      </c>
      <c r="Z305" s="8">
        <v>0</v>
      </c>
      <c r="AA305" s="8">
        <v>0</v>
      </c>
      <c r="AC305" s="18">
        <f>SUM(Tabell13[[#This Row],[Färdiga ST '[År 2025:']]:[Färdiga ST '[År 2032 (el. senare):']]])</f>
        <v>0</v>
      </c>
      <c r="AD305" s="8">
        <f>Tabell13[[#This Row],[Färdiga ST '[År 2025:']]]-(Tabell13[[#This Row],[&gt;68]]+Tabell13[[#This Row],[Förväntade kommande pensionsavgångar '[År 2025:']]])</f>
        <v>0</v>
      </c>
      <c r="AE305" s="8">
        <f>Tabell13[[#This Row],[Färdiga ST '[År 2026:']]]-Tabell13[[#This Row],[Förväntade kommande pensionsavgångar '[År 2026:']]]</f>
        <v>0</v>
      </c>
      <c r="AF305" s="8">
        <f>Tabell13[[#This Row],[Färdiga ST '[År 2027:']]]-Tabell13[[#This Row],[Förväntade kommande pensionsavgångar '[År 2027:']]]</f>
        <v>0</v>
      </c>
      <c r="AG305" s="8">
        <f>Tabell13[[#This Row],[Färdiga ST '[År 2028:']]]-Tabell13[[#This Row],[Förväntade kommande pensionsavgångar '[År 2028:']]]</f>
        <v>0</v>
      </c>
      <c r="AH305" s="8">
        <f>Tabell13[[#This Row],[Färdiga ST '[År 2029:']]]-Tabell13[[#This Row],[Förväntade kommande pensionsavgångar '[År 2029:']]]</f>
        <v>0</v>
      </c>
      <c r="AI305" s="8">
        <f>Tabell13[[#This Row],[Färdiga ST '[År 2030:']]]-Tabell13[[#This Row],[Förväntade kommande pensionsavgångar '[År 2030:']]]</f>
        <v>0</v>
      </c>
      <c r="AJ305" s="8">
        <f>Tabell13[[#This Row],[Färdiga ST '[År 2031:']]]-Tabell13[[#This Row],[Förväntade kommande pensionsavgångar '[År 2031:']]]</f>
        <v>0</v>
      </c>
      <c r="AK305" s="8">
        <f>Tabell13[[#This Row],[Färdiga ST '[År 2032 (el. senare):']]]-Tabell13[[#This Row],[Förväntade kommande pensionsavgångar '[År 2032:']]]</f>
        <v>0</v>
      </c>
      <c r="AL305" s="8">
        <f>SUM(Tabell13[[#This Row],[Netto färdiga ST minus pensioner 2025]:[Netto färdiga ST minus pensioner 2028]])</f>
        <v>0</v>
      </c>
      <c r="AM305" s="8">
        <f>SUM(Tabell13[[#This Row],[Netto färdiga ST minus pensioner 2025]:[Netto färdiga ST minus pensioner 2032]])</f>
        <v>0</v>
      </c>
    </row>
    <row r="306" spans="1:39" s="8" customFormat="1" x14ac:dyDescent="0.25">
      <c r="A306" s="8" t="s">
        <v>111</v>
      </c>
      <c r="C306" s="8" t="s">
        <v>129</v>
      </c>
      <c r="D306" s="8" t="s">
        <v>5</v>
      </c>
      <c r="E306" s="17">
        <v>1</v>
      </c>
      <c r="F306" s="8">
        <v>1</v>
      </c>
      <c r="G306" s="8">
        <v>0</v>
      </c>
      <c r="H306" s="8">
        <v>0</v>
      </c>
      <c r="I306" s="8">
        <v>0</v>
      </c>
      <c r="J306" s="8">
        <v>0</v>
      </c>
      <c r="K306" s="8">
        <v>0</v>
      </c>
      <c r="L306" s="8">
        <v>0</v>
      </c>
      <c r="M306" s="8">
        <v>0</v>
      </c>
      <c r="N306" s="8">
        <v>0</v>
      </c>
      <c r="O306" s="8">
        <v>0</v>
      </c>
      <c r="P306" s="8">
        <v>0</v>
      </c>
      <c r="Q306" s="8">
        <v>1</v>
      </c>
      <c r="R306" s="8">
        <v>1</v>
      </c>
      <c r="S306" s="8">
        <v>0</v>
      </c>
      <c r="T306" s="8">
        <v>0</v>
      </c>
      <c r="U306" s="8">
        <v>0</v>
      </c>
      <c r="V306" s="8">
        <v>0</v>
      </c>
      <c r="W306" s="8">
        <v>0</v>
      </c>
      <c r="X306" s="8">
        <v>0</v>
      </c>
      <c r="Y306" s="8">
        <v>0</v>
      </c>
      <c r="Z306" s="8">
        <v>0</v>
      </c>
      <c r="AA306" s="8">
        <v>0</v>
      </c>
      <c r="AC306" s="18">
        <f>SUM(Tabell13[[#This Row],[Färdiga ST '[År 2025:']]:[Färdiga ST '[År 2032 (el. senare):']]])</f>
        <v>0</v>
      </c>
      <c r="AD306" s="8">
        <f>Tabell13[[#This Row],[Färdiga ST '[År 2025:']]]-(Tabell13[[#This Row],[&gt;68]]+Tabell13[[#This Row],[Förväntade kommande pensionsavgångar '[År 2025:']]])</f>
        <v>0</v>
      </c>
      <c r="AE306" s="8">
        <f>Tabell13[[#This Row],[Färdiga ST '[År 2026:']]]-Tabell13[[#This Row],[Förväntade kommande pensionsavgångar '[År 2026:']]]</f>
        <v>0</v>
      </c>
      <c r="AF306" s="8">
        <f>Tabell13[[#This Row],[Färdiga ST '[År 2027:']]]-Tabell13[[#This Row],[Förväntade kommande pensionsavgångar '[År 2027:']]]</f>
        <v>0</v>
      </c>
      <c r="AG306" s="8">
        <f>Tabell13[[#This Row],[Färdiga ST '[År 2028:']]]-Tabell13[[#This Row],[Förväntade kommande pensionsavgångar '[År 2028:']]]</f>
        <v>0</v>
      </c>
      <c r="AH306" s="8">
        <f>Tabell13[[#This Row],[Färdiga ST '[År 2029:']]]-Tabell13[[#This Row],[Förväntade kommande pensionsavgångar '[År 2029:']]]</f>
        <v>0</v>
      </c>
      <c r="AI306" s="8">
        <f>Tabell13[[#This Row],[Färdiga ST '[År 2030:']]]-Tabell13[[#This Row],[Förväntade kommande pensionsavgångar '[År 2030:']]]</f>
        <v>0</v>
      </c>
      <c r="AJ306" s="8">
        <f>Tabell13[[#This Row],[Färdiga ST '[År 2031:']]]-Tabell13[[#This Row],[Förväntade kommande pensionsavgångar '[År 2031:']]]</f>
        <v>0</v>
      </c>
      <c r="AK306" s="8">
        <f>Tabell13[[#This Row],[Färdiga ST '[År 2032 (el. senare):']]]-Tabell13[[#This Row],[Förväntade kommande pensionsavgångar '[År 2032:']]]</f>
        <v>0</v>
      </c>
      <c r="AL306" s="8">
        <f>SUM(Tabell13[[#This Row],[Netto färdiga ST minus pensioner 2025]:[Netto färdiga ST minus pensioner 2028]])</f>
        <v>0</v>
      </c>
      <c r="AM306" s="8">
        <f>SUM(Tabell13[[#This Row],[Netto färdiga ST minus pensioner 2025]:[Netto färdiga ST minus pensioner 2032]])</f>
        <v>0</v>
      </c>
    </row>
    <row r="307" spans="1:39" s="8" customFormat="1" x14ac:dyDescent="0.25">
      <c r="A307" s="8" t="s">
        <v>111</v>
      </c>
      <c r="C307" s="8" t="s">
        <v>267</v>
      </c>
      <c r="D307" s="8" t="s">
        <v>46</v>
      </c>
      <c r="E307" s="17">
        <v>2</v>
      </c>
      <c r="F307" s="8">
        <v>1.5</v>
      </c>
      <c r="G307" s="8">
        <v>0</v>
      </c>
      <c r="H307" s="8">
        <v>0</v>
      </c>
      <c r="I307" s="8">
        <v>0</v>
      </c>
      <c r="J307" s="8">
        <v>0</v>
      </c>
      <c r="K307" s="8">
        <v>1</v>
      </c>
      <c r="L307" s="8">
        <v>0</v>
      </c>
      <c r="M307" s="8">
        <v>0</v>
      </c>
      <c r="N307" s="8">
        <v>0</v>
      </c>
      <c r="O307" s="8">
        <v>0</v>
      </c>
      <c r="P307" s="8">
        <v>0</v>
      </c>
      <c r="Q307" s="8">
        <v>0</v>
      </c>
      <c r="R307" s="8">
        <v>0</v>
      </c>
      <c r="S307" s="8">
        <v>0</v>
      </c>
      <c r="T307" s="8">
        <v>0</v>
      </c>
      <c r="U307" s="8">
        <v>0</v>
      </c>
      <c r="V307" s="8">
        <v>0</v>
      </c>
      <c r="W307" s="8">
        <v>0</v>
      </c>
      <c r="X307" s="8">
        <v>0</v>
      </c>
      <c r="Y307" s="8">
        <v>0</v>
      </c>
      <c r="Z307" s="8">
        <v>0</v>
      </c>
      <c r="AA307" s="8">
        <v>0</v>
      </c>
      <c r="AC307" s="18">
        <f>SUM(Tabell13[[#This Row],[Färdiga ST '[År 2025:']]:[Färdiga ST '[År 2032 (el. senare):']]])</f>
        <v>0</v>
      </c>
      <c r="AD307" s="8">
        <f>Tabell13[[#This Row],[Färdiga ST '[År 2025:']]]-(Tabell13[[#This Row],[&gt;68]]+Tabell13[[#This Row],[Förväntade kommande pensionsavgångar '[År 2025:']]])</f>
        <v>0</v>
      </c>
      <c r="AE307" s="8">
        <f>Tabell13[[#This Row],[Färdiga ST '[År 2026:']]]-Tabell13[[#This Row],[Förväntade kommande pensionsavgångar '[År 2026:']]]</f>
        <v>0</v>
      </c>
      <c r="AF307" s="8">
        <f>Tabell13[[#This Row],[Färdiga ST '[År 2027:']]]-Tabell13[[#This Row],[Förväntade kommande pensionsavgångar '[År 2027:']]]</f>
        <v>0</v>
      </c>
      <c r="AG307" s="8">
        <f>Tabell13[[#This Row],[Färdiga ST '[År 2028:']]]-Tabell13[[#This Row],[Förväntade kommande pensionsavgångar '[År 2028:']]]</f>
        <v>-1</v>
      </c>
      <c r="AH307" s="8">
        <f>Tabell13[[#This Row],[Färdiga ST '[År 2029:']]]-Tabell13[[#This Row],[Förväntade kommande pensionsavgångar '[År 2029:']]]</f>
        <v>0</v>
      </c>
      <c r="AI307" s="8">
        <f>Tabell13[[#This Row],[Färdiga ST '[År 2030:']]]-Tabell13[[#This Row],[Förväntade kommande pensionsavgångar '[År 2030:']]]</f>
        <v>0</v>
      </c>
      <c r="AJ307" s="8">
        <f>Tabell13[[#This Row],[Färdiga ST '[År 2031:']]]-Tabell13[[#This Row],[Förväntade kommande pensionsavgångar '[År 2031:']]]</f>
        <v>0</v>
      </c>
      <c r="AK307" s="8">
        <f>Tabell13[[#This Row],[Färdiga ST '[År 2032 (el. senare):']]]-Tabell13[[#This Row],[Förväntade kommande pensionsavgångar '[År 2032:']]]</f>
        <v>0</v>
      </c>
      <c r="AL307" s="8">
        <f>SUM(Tabell13[[#This Row],[Netto färdiga ST minus pensioner 2025]:[Netto färdiga ST minus pensioner 2028]])</f>
        <v>-1</v>
      </c>
      <c r="AM307" s="8">
        <f>SUM(Tabell13[[#This Row],[Netto färdiga ST minus pensioner 2025]:[Netto färdiga ST minus pensioner 2032]])</f>
        <v>-1</v>
      </c>
    </row>
    <row r="308" spans="1:39" s="8" customFormat="1" x14ac:dyDescent="0.25">
      <c r="A308" s="8" t="s">
        <v>111</v>
      </c>
      <c r="C308" s="8" t="s">
        <v>268</v>
      </c>
      <c r="D308" s="8" t="s">
        <v>5</v>
      </c>
      <c r="E308" s="17">
        <v>5</v>
      </c>
      <c r="F308" s="8">
        <v>3</v>
      </c>
      <c r="G308" s="8">
        <v>0</v>
      </c>
      <c r="H308" s="8">
        <v>0</v>
      </c>
      <c r="I308" s="8">
        <v>0</v>
      </c>
      <c r="J308" s="8">
        <v>1</v>
      </c>
      <c r="K308" s="8">
        <v>0</v>
      </c>
      <c r="L308" s="8">
        <v>0</v>
      </c>
      <c r="M308" s="8">
        <v>0</v>
      </c>
      <c r="N308" s="8">
        <v>0</v>
      </c>
      <c r="O308" s="8">
        <v>0</v>
      </c>
      <c r="P308" s="8">
        <v>1</v>
      </c>
      <c r="Q308" s="8">
        <v>0</v>
      </c>
      <c r="R308" s="8">
        <v>0</v>
      </c>
      <c r="S308" s="8">
        <v>0</v>
      </c>
      <c r="T308" s="8">
        <v>0</v>
      </c>
      <c r="U308" s="8">
        <v>0</v>
      </c>
      <c r="V308" s="8">
        <v>0</v>
      </c>
      <c r="W308" s="8">
        <v>0</v>
      </c>
      <c r="X308" s="8">
        <v>0</v>
      </c>
      <c r="Y308" s="8">
        <v>0</v>
      </c>
      <c r="Z308" s="8">
        <v>0</v>
      </c>
      <c r="AA308" s="8">
        <v>0</v>
      </c>
      <c r="AC308" s="18">
        <f>SUM(Tabell13[[#This Row],[Färdiga ST '[År 2025:']]:[Färdiga ST '[År 2032 (el. senare):']]])</f>
        <v>0</v>
      </c>
      <c r="AD308" s="8">
        <f>Tabell13[[#This Row],[Färdiga ST '[År 2025:']]]-(Tabell13[[#This Row],[&gt;68]]+Tabell13[[#This Row],[Förväntade kommande pensionsavgångar '[År 2025:']]])</f>
        <v>0</v>
      </c>
      <c r="AE308" s="8">
        <f>Tabell13[[#This Row],[Färdiga ST '[År 2026:']]]-Tabell13[[#This Row],[Förväntade kommande pensionsavgångar '[År 2026:']]]</f>
        <v>0</v>
      </c>
      <c r="AF308" s="8">
        <f>Tabell13[[#This Row],[Färdiga ST '[År 2027:']]]-Tabell13[[#This Row],[Förväntade kommande pensionsavgångar '[År 2027:']]]</f>
        <v>-1</v>
      </c>
      <c r="AG308" s="8">
        <f>Tabell13[[#This Row],[Färdiga ST '[År 2028:']]]-Tabell13[[#This Row],[Förväntade kommande pensionsavgångar '[År 2028:']]]</f>
        <v>0</v>
      </c>
      <c r="AH308" s="8">
        <f>Tabell13[[#This Row],[Färdiga ST '[År 2029:']]]-Tabell13[[#This Row],[Förväntade kommande pensionsavgångar '[År 2029:']]]</f>
        <v>0</v>
      </c>
      <c r="AI308" s="8">
        <f>Tabell13[[#This Row],[Färdiga ST '[År 2030:']]]-Tabell13[[#This Row],[Förväntade kommande pensionsavgångar '[År 2030:']]]</f>
        <v>0</v>
      </c>
      <c r="AJ308" s="8">
        <f>Tabell13[[#This Row],[Färdiga ST '[År 2031:']]]-Tabell13[[#This Row],[Förväntade kommande pensionsavgångar '[År 2031:']]]</f>
        <v>0</v>
      </c>
      <c r="AK308" s="8">
        <f>Tabell13[[#This Row],[Färdiga ST '[År 2032 (el. senare):']]]-Tabell13[[#This Row],[Förväntade kommande pensionsavgångar '[År 2032:']]]</f>
        <v>0</v>
      </c>
      <c r="AL308" s="8">
        <f>SUM(Tabell13[[#This Row],[Netto färdiga ST minus pensioner 2025]:[Netto färdiga ST minus pensioner 2028]])</f>
        <v>-1</v>
      </c>
      <c r="AM308" s="8">
        <f>SUM(Tabell13[[#This Row],[Netto färdiga ST minus pensioner 2025]:[Netto färdiga ST minus pensioner 2032]])</f>
        <v>-1</v>
      </c>
    </row>
    <row r="309" spans="1:39" s="8" customFormat="1" x14ac:dyDescent="0.25">
      <c r="A309" s="8" t="s">
        <v>111</v>
      </c>
      <c r="C309" s="8" t="s">
        <v>269</v>
      </c>
      <c r="D309" s="8" t="s">
        <v>5</v>
      </c>
      <c r="E309" s="17">
        <v>3</v>
      </c>
      <c r="F309" s="8">
        <v>2.75</v>
      </c>
      <c r="G309" s="8">
        <v>0</v>
      </c>
      <c r="H309" s="8">
        <v>0</v>
      </c>
      <c r="I309" s="8">
        <v>0</v>
      </c>
      <c r="J309" s="8">
        <v>0</v>
      </c>
      <c r="K309" s="8">
        <v>0</v>
      </c>
      <c r="L309" s="8">
        <v>0</v>
      </c>
      <c r="M309" s="8">
        <v>0</v>
      </c>
      <c r="N309" s="8">
        <v>0</v>
      </c>
      <c r="O309" s="8">
        <v>0</v>
      </c>
      <c r="P309" s="8">
        <v>0</v>
      </c>
      <c r="Q309" s="8">
        <v>1</v>
      </c>
      <c r="R309" s="8">
        <v>1</v>
      </c>
      <c r="S309" s="8">
        <v>3</v>
      </c>
      <c r="T309" s="8">
        <v>2</v>
      </c>
      <c r="U309" s="8">
        <v>1</v>
      </c>
      <c r="V309" s="8">
        <v>0</v>
      </c>
      <c r="W309" s="8">
        <v>0</v>
      </c>
      <c r="X309" s="8">
        <v>0</v>
      </c>
      <c r="Y309" s="8">
        <v>0</v>
      </c>
      <c r="Z309" s="8">
        <v>0</v>
      </c>
      <c r="AA309" s="8">
        <v>0</v>
      </c>
      <c r="AC309" s="18">
        <f>SUM(Tabell13[[#This Row],[Färdiga ST '[År 2025:']]:[Färdiga ST '[År 2032 (el. senare):']]])</f>
        <v>3</v>
      </c>
      <c r="AD309" s="8">
        <f>Tabell13[[#This Row],[Färdiga ST '[År 2025:']]]-(Tabell13[[#This Row],[&gt;68]]+Tabell13[[#This Row],[Förväntade kommande pensionsavgångar '[År 2025:']]])</f>
        <v>2</v>
      </c>
      <c r="AE309" s="8">
        <f>Tabell13[[#This Row],[Färdiga ST '[År 2026:']]]-Tabell13[[#This Row],[Förväntade kommande pensionsavgångar '[År 2026:']]]</f>
        <v>1</v>
      </c>
      <c r="AF309" s="8">
        <f>Tabell13[[#This Row],[Färdiga ST '[År 2027:']]]-Tabell13[[#This Row],[Förväntade kommande pensionsavgångar '[År 2027:']]]</f>
        <v>0</v>
      </c>
      <c r="AG309" s="8">
        <f>Tabell13[[#This Row],[Färdiga ST '[År 2028:']]]-Tabell13[[#This Row],[Förväntade kommande pensionsavgångar '[År 2028:']]]</f>
        <v>0</v>
      </c>
      <c r="AH309" s="8">
        <f>Tabell13[[#This Row],[Färdiga ST '[År 2029:']]]-Tabell13[[#This Row],[Förväntade kommande pensionsavgångar '[År 2029:']]]</f>
        <v>0</v>
      </c>
      <c r="AI309" s="8">
        <f>Tabell13[[#This Row],[Färdiga ST '[År 2030:']]]-Tabell13[[#This Row],[Förväntade kommande pensionsavgångar '[År 2030:']]]</f>
        <v>0</v>
      </c>
      <c r="AJ309" s="8">
        <f>Tabell13[[#This Row],[Färdiga ST '[År 2031:']]]-Tabell13[[#This Row],[Förväntade kommande pensionsavgångar '[År 2031:']]]</f>
        <v>0</v>
      </c>
      <c r="AK309" s="8">
        <f>Tabell13[[#This Row],[Färdiga ST '[År 2032 (el. senare):']]]-Tabell13[[#This Row],[Förväntade kommande pensionsavgångar '[År 2032:']]]</f>
        <v>0</v>
      </c>
      <c r="AL309" s="8">
        <f>SUM(Tabell13[[#This Row],[Netto färdiga ST minus pensioner 2025]:[Netto färdiga ST minus pensioner 2028]])</f>
        <v>3</v>
      </c>
      <c r="AM309" s="8">
        <f>SUM(Tabell13[[#This Row],[Netto färdiga ST minus pensioner 2025]:[Netto färdiga ST minus pensioner 2032]])</f>
        <v>3</v>
      </c>
    </row>
    <row r="310" spans="1:39" s="8" customFormat="1" x14ac:dyDescent="0.25">
      <c r="A310" s="8" t="s">
        <v>111</v>
      </c>
      <c r="C310" s="8" t="s">
        <v>270</v>
      </c>
      <c r="D310" s="8" t="s">
        <v>5</v>
      </c>
      <c r="E310" s="17">
        <v>5</v>
      </c>
      <c r="F310" s="8">
        <v>3.95</v>
      </c>
      <c r="G310" s="8">
        <v>0</v>
      </c>
      <c r="H310" s="8">
        <v>0</v>
      </c>
      <c r="I310" s="8">
        <v>0</v>
      </c>
      <c r="J310" s="8">
        <v>0</v>
      </c>
      <c r="K310" s="8">
        <v>0</v>
      </c>
      <c r="L310" s="8">
        <v>0</v>
      </c>
      <c r="M310" s="8">
        <v>0</v>
      </c>
      <c r="N310" s="8">
        <v>0</v>
      </c>
      <c r="O310" s="8">
        <v>0</v>
      </c>
      <c r="P310" s="8">
        <v>0</v>
      </c>
      <c r="Q310" s="8">
        <v>0</v>
      </c>
      <c r="R310" s="8">
        <v>0</v>
      </c>
      <c r="S310" s="8">
        <v>5</v>
      </c>
      <c r="T310" s="8">
        <v>1</v>
      </c>
      <c r="U310" s="8">
        <v>1</v>
      </c>
      <c r="V310" s="8">
        <v>1</v>
      </c>
      <c r="W310" s="8">
        <v>1</v>
      </c>
      <c r="X310" s="8">
        <v>1</v>
      </c>
      <c r="Y310" s="8">
        <v>0</v>
      </c>
      <c r="Z310" s="8">
        <v>0</v>
      </c>
      <c r="AA310" s="8">
        <v>0</v>
      </c>
      <c r="AC310" s="18">
        <f>SUM(Tabell13[[#This Row],[Färdiga ST '[År 2025:']]:[Färdiga ST '[År 2032 (el. senare):']]])</f>
        <v>5</v>
      </c>
      <c r="AD310" s="8">
        <f>Tabell13[[#This Row],[Färdiga ST '[År 2025:']]]-(Tabell13[[#This Row],[&gt;68]]+Tabell13[[#This Row],[Förväntade kommande pensionsavgångar '[År 2025:']]])</f>
        <v>1</v>
      </c>
      <c r="AE310" s="8">
        <f>Tabell13[[#This Row],[Färdiga ST '[År 2026:']]]-Tabell13[[#This Row],[Förväntade kommande pensionsavgångar '[År 2026:']]]</f>
        <v>1</v>
      </c>
      <c r="AF310" s="8">
        <f>Tabell13[[#This Row],[Färdiga ST '[År 2027:']]]-Tabell13[[#This Row],[Förväntade kommande pensionsavgångar '[År 2027:']]]</f>
        <v>1</v>
      </c>
      <c r="AG310" s="8">
        <f>Tabell13[[#This Row],[Färdiga ST '[År 2028:']]]-Tabell13[[#This Row],[Förväntade kommande pensionsavgångar '[År 2028:']]]</f>
        <v>1</v>
      </c>
      <c r="AH310" s="8">
        <f>Tabell13[[#This Row],[Färdiga ST '[År 2029:']]]-Tabell13[[#This Row],[Förväntade kommande pensionsavgångar '[År 2029:']]]</f>
        <v>1</v>
      </c>
      <c r="AI310" s="8">
        <f>Tabell13[[#This Row],[Färdiga ST '[År 2030:']]]-Tabell13[[#This Row],[Förväntade kommande pensionsavgångar '[År 2030:']]]</f>
        <v>0</v>
      </c>
      <c r="AJ310" s="8">
        <f>Tabell13[[#This Row],[Färdiga ST '[År 2031:']]]-Tabell13[[#This Row],[Förväntade kommande pensionsavgångar '[År 2031:']]]</f>
        <v>0</v>
      </c>
      <c r="AK310" s="8">
        <f>Tabell13[[#This Row],[Färdiga ST '[År 2032 (el. senare):']]]-Tabell13[[#This Row],[Förväntade kommande pensionsavgångar '[År 2032:']]]</f>
        <v>0</v>
      </c>
      <c r="AL310" s="8">
        <f>SUM(Tabell13[[#This Row],[Netto färdiga ST minus pensioner 2025]:[Netto färdiga ST minus pensioner 2028]])</f>
        <v>4</v>
      </c>
      <c r="AM310" s="8">
        <f>SUM(Tabell13[[#This Row],[Netto färdiga ST minus pensioner 2025]:[Netto färdiga ST minus pensioner 2032]])</f>
        <v>5</v>
      </c>
    </row>
    <row r="311" spans="1:39" s="8" customFormat="1" x14ac:dyDescent="0.25">
      <c r="A311" s="8" t="s">
        <v>111</v>
      </c>
      <c r="C311" s="8" t="s">
        <v>271</v>
      </c>
      <c r="D311" s="8" t="s">
        <v>55</v>
      </c>
      <c r="E311" s="17">
        <v>3</v>
      </c>
      <c r="F311" s="8">
        <v>3</v>
      </c>
      <c r="G311" s="8">
        <v>0</v>
      </c>
      <c r="H311" s="8">
        <v>0</v>
      </c>
      <c r="I311" s="8">
        <v>0</v>
      </c>
      <c r="J311" s="8">
        <v>0</v>
      </c>
      <c r="K311" s="8">
        <v>0</v>
      </c>
      <c r="L311" s="8">
        <v>0</v>
      </c>
      <c r="M311" s="8">
        <v>0</v>
      </c>
      <c r="N311" s="8">
        <v>0</v>
      </c>
      <c r="O311" s="8">
        <v>0</v>
      </c>
      <c r="P311" s="8">
        <v>0</v>
      </c>
      <c r="Q311" s="8">
        <v>1</v>
      </c>
      <c r="R311" s="8">
        <v>1</v>
      </c>
      <c r="S311" s="8">
        <v>0</v>
      </c>
      <c r="T311" s="8">
        <v>0</v>
      </c>
      <c r="U311" s="8">
        <v>0</v>
      </c>
      <c r="V311" s="8">
        <v>0</v>
      </c>
      <c r="W311" s="8">
        <v>0</v>
      </c>
      <c r="X311" s="8">
        <v>0</v>
      </c>
      <c r="Y311" s="8">
        <v>0</v>
      </c>
      <c r="Z311" s="8">
        <v>0</v>
      </c>
      <c r="AA311" s="8">
        <v>0</v>
      </c>
      <c r="AC311" s="18">
        <f>SUM(Tabell13[[#This Row],[Färdiga ST '[År 2025:']]:[Färdiga ST '[År 2032 (el. senare):']]])</f>
        <v>0</v>
      </c>
      <c r="AD311" s="8">
        <f>Tabell13[[#This Row],[Färdiga ST '[År 2025:']]]-(Tabell13[[#This Row],[&gt;68]]+Tabell13[[#This Row],[Förväntade kommande pensionsavgångar '[År 2025:']]])</f>
        <v>0</v>
      </c>
      <c r="AE311" s="8">
        <f>Tabell13[[#This Row],[Färdiga ST '[År 2026:']]]-Tabell13[[#This Row],[Förväntade kommande pensionsavgångar '[År 2026:']]]</f>
        <v>0</v>
      </c>
      <c r="AF311" s="8">
        <f>Tabell13[[#This Row],[Färdiga ST '[År 2027:']]]-Tabell13[[#This Row],[Förväntade kommande pensionsavgångar '[År 2027:']]]</f>
        <v>0</v>
      </c>
      <c r="AG311" s="8">
        <f>Tabell13[[#This Row],[Färdiga ST '[År 2028:']]]-Tabell13[[#This Row],[Förväntade kommande pensionsavgångar '[År 2028:']]]</f>
        <v>0</v>
      </c>
      <c r="AH311" s="8">
        <f>Tabell13[[#This Row],[Färdiga ST '[År 2029:']]]-Tabell13[[#This Row],[Förväntade kommande pensionsavgångar '[År 2029:']]]</f>
        <v>0</v>
      </c>
      <c r="AI311" s="8">
        <f>Tabell13[[#This Row],[Färdiga ST '[År 2030:']]]-Tabell13[[#This Row],[Förväntade kommande pensionsavgångar '[År 2030:']]]</f>
        <v>0</v>
      </c>
      <c r="AJ311" s="8">
        <f>Tabell13[[#This Row],[Färdiga ST '[År 2031:']]]-Tabell13[[#This Row],[Förväntade kommande pensionsavgångar '[År 2031:']]]</f>
        <v>0</v>
      </c>
      <c r="AK311" s="8">
        <f>Tabell13[[#This Row],[Färdiga ST '[År 2032 (el. senare):']]]-Tabell13[[#This Row],[Förväntade kommande pensionsavgångar '[År 2032:']]]</f>
        <v>0</v>
      </c>
      <c r="AL311" s="8">
        <f>SUM(Tabell13[[#This Row],[Netto färdiga ST minus pensioner 2025]:[Netto färdiga ST minus pensioner 2028]])</f>
        <v>0</v>
      </c>
      <c r="AM311" s="8">
        <f>SUM(Tabell13[[#This Row],[Netto färdiga ST minus pensioner 2025]:[Netto färdiga ST minus pensioner 2032]])</f>
        <v>0</v>
      </c>
    </row>
    <row r="312" spans="1:39" s="8" customFormat="1" x14ac:dyDescent="0.25">
      <c r="A312" s="8" t="s">
        <v>111</v>
      </c>
      <c r="C312" s="8" t="s">
        <v>272</v>
      </c>
      <c r="D312" s="8" t="s">
        <v>5</v>
      </c>
      <c r="E312" s="17">
        <v>5</v>
      </c>
      <c r="F312" s="8">
        <v>4.3</v>
      </c>
      <c r="G312" s="8">
        <v>0</v>
      </c>
      <c r="H312" s="8">
        <v>0</v>
      </c>
      <c r="I312" s="8">
        <v>0</v>
      </c>
      <c r="J312" s="8">
        <v>0</v>
      </c>
      <c r="K312" s="8">
        <v>0</v>
      </c>
      <c r="L312" s="8">
        <v>0</v>
      </c>
      <c r="M312" s="8">
        <v>0</v>
      </c>
      <c r="N312" s="8">
        <v>0</v>
      </c>
      <c r="O312" s="8">
        <v>0</v>
      </c>
      <c r="P312" s="8">
        <v>1</v>
      </c>
      <c r="Q312" s="8">
        <v>1</v>
      </c>
      <c r="R312" s="8">
        <v>1</v>
      </c>
      <c r="S312" s="8">
        <v>2</v>
      </c>
      <c r="T312" s="8">
        <v>1</v>
      </c>
      <c r="U312" s="8">
        <v>0</v>
      </c>
      <c r="V312" s="8">
        <v>0</v>
      </c>
      <c r="W312" s="8">
        <v>0</v>
      </c>
      <c r="X312" s="8">
        <v>1</v>
      </c>
      <c r="Y312" s="8">
        <v>0</v>
      </c>
      <c r="Z312" s="8">
        <v>0</v>
      </c>
      <c r="AA312" s="8">
        <v>0</v>
      </c>
      <c r="AC312" s="18">
        <f>SUM(Tabell13[[#This Row],[Färdiga ST '[År 2025:']]:[Färdiga ST '[År 2032 (el. senare):']]])</f>
        <v>2</v>
      </c>
      <c r="AD312" s="8">
        <f>Tabell13[[#This Row],[Färdiga ST '[År 2025:']]]-(Tabell13[[#This Row],[&gt;68]]+Tabell13[[#This Row],[Förväntade kommande pensionsavgångar '[År 2025:']]])</f>
        <v>1</v>
      </c>
      <c r="AE312" s="8">
        <f>Tabell13[[#This Row],[Färdiga ST '[År 2026:']]]-Tabell13[[#This Row],[Förväntade kommande pensionsavgångar '[År 2026:']]]</f>
        <v>0</v>
      </c>
      <c r="AF312" s="8">
        <f>Tabell13[[#This Row],[Färdiga ST '[År 2027:']]]-Tabell13[[#This Row],[Förväntade kommande pensionsavgångar '[År 2027:']]]</f>
        <v>0</v>
      </c>
      <c r="AG312" s="8">
        <f>Tabell13[[#This Row],[Färdiga ST '[År 2028:']]]-Tabell13[[#This Row],[Förväntade kommande pensionsavgångar '[År 2028:']]]</f>
        <v>0</v>
      </c>
      <c r="AH312" s="8">
        <f>Tabell13[[#This Row],[Färdiga ST '[År 2029:']]]-Tabell13[[#This Row],[Förväntade kommande pensionsavgångar '[År 2029:']]]</f>
        <v>1</v>
      </c>
      <c r="AI312" s="8">
        <f>Tabell13[[#This Row],[Färdiga ST '[År 2030:']]]-Tabell13[[#This Row],[Förväntade kommande pensionsavgångar '[År 2030:']]]</f>
        <v>0</v>
      </c>
      <c r="AJ312" s="8">
        <f>Tabell13[[#This Row],[Färdiga ST '[År 2031:']]]-Tabell13[[#This Row],[Förväntade kommande pensionsavgångar '[År 2031:']]]</f>
        <v>0</v>
      </c>
      <c r="AK312" s="8">
        <f>Tabell13[[#This Row],[Färdiga ST '[År 2032 (el. senare):']]]-Tabell13[[#This Row],[Förväntade kommande pensionsavgångar '[År 2032:']]]</f>
        <v>0</v>
      </c>
      <c r="AL312" s="8">
        <f>SUM(Tabell13[[#This Row],[Netto färdiga ST minus pensioner 2025]:[Netto färdiga ST minus pensioner 2028]])</f>
        <v>1</v>
      </c>
      <c r="AM312" s="8">
        <f>SUM(Tabell13[[#This Row],[Netto färdiga ST minus pensioner 2025]:[Netto färdiga ST minus pensioner 2032]])</f>
        <v>2</v>
      </c>
    </row>
    <row r="313" spans="1:39" s="8" customFormat="1" x14ac:dyDescent="0.25">
      <c r="A313" s="8" t="s">
        <v>111</v>
      </c>
      <c r="C313" s="8" t="s">
        <v>273</v>
      </c>
      <c r="D313" s="8" t="s">
        <v>5</v>
      </c>
      <c r="E313" s="17">
        <v>3</v>
      </c>
      <c r="F313" s="8">
        <v>2.81</v>
      </c>
      <c r="G313" s="8">
        <v>0</v>
      </c>
      <c r="H313" s="8">
        <v>0</v>
      </c>
      <c r="I313" s="8">
        <v>0</v>
      </c>
      <c r="J313" s="8">
        <v>0</v>
      </c>
      <c r="K313" s="8">
        <v>0</v>
      </c>
      <c r="L313" s="8">
        <v>0</v>
      </c>
      <c r="M313" s="8">
        <v>0</v>
      </c>
      <c r="N313" s="8">
        <v>0</v>
      </c>
      <c r="O313" s="8">
        <v>0</v>
      </c>
      <c r="P313" s="8">
        <v>0</v>
      </c>
      <c r="Q313" s="8">
        <v>1</v>
      </c>
      <c r="R313" s="8">
        <v>1</v>
      </c>
      <c r="S313" s="8">
        <v>1</v>
      </c>
      <c r="T313" s="8">
        <v>0</v>
      </c>
      <c r="U313" s="8">
        <v>0</v>
      </c>
      <c r="V313" s="8">
        <v>0</v>
      </c>
      <c r="W313" s="8">
        <v>0</v>
      </c>
      <c r="X313" s="8">
        <v>0</v>
      </c>
      <c r="Y313" s="8">
        <v>1</v>
      </c>
      <c r="Z313" s="8">
        <v>0</v>
      </c>
      <c r="AA313" s="8">
        <v>0</v>
      </c>
      <c r="AC313" s="18">
        <f>SUM(Tabell13[[#This Row],[Färdiga ST '[År 2025:']]:[Färdiga ST '[År 2032 (el. senare):']]])</f>
        <v>1</v>
      </c>
      <c r="AD313" s="8">
        <f>Tabell13[[#This Row],[Färdiga ST '[År 2025:']]]-(Tabell13[[#This Row],[&gt;68]]+Tabell13[[#This Row],[Förväntade kommande pensionsavgångar '[År 2025:']]])</f>
        <v>0</v>
      </c>
      <c r="AE313" s="8">
        <f>Tabell13[[#This Row],[Färdiga ST '[År 2026:']]]-Tabell13[[#This Row],[Förväntade kommande pensionsavgångar '[År 2026:']]]</f>
        <v>0</v>
      </c>
      <c r="AF313" s="8">
        <f>Tabell13[[#This Row],[Färdiga ST '[År 2027:']]]-Tabell13[[#This Row],[Förväntade kommande pensionsavgångar '[År 2027:']]]</f>
        <v>0</v>
      </c>
      <c r="AG313" s="8">
        <f>Tabell13[[#This Row],[Färdiga ST '[År 2028:']]]-Tabell13[[#This Row],[Förväntade kommande pensionsavgångar '[År 2028:']]]</f>
        <v>0</v>
      </c>
      <c r="AH313" s="8">
        <f>Tabell13[[#This Row],[Färdiga ST '[År 2029:']]]-Tabell13[[#This Row],[Förväntade kommande pensionsavgångar '[År 2029:']]]</f>
        <v>0</v>
      </c>
      <c r="AI313" s="8">
        <f>Tabell13[[#This Row],[Färdiga ST '[År 2030:']]]-Tabell13[[#This Row],[Förväntade kommande pensionsavgångar '[År 2030:']]]</f>
        <v>1</v>
      </c>
      <c r="AJ313" s="8">
        <f>Tabell13[[#This Row],[Färdiga ST '[År 2031:']]]-Tabell13[[#This Row],[Förväntade kommande pensionsavgångar '[År 2031:']]]</f>
        <v>0</v>
      </c>
      <c r="AK313" s="8">
        <f>Tabell13[[#This Row],[Färdiga ST '[År 2032 (el. senare):']]]-Tabell13[[#This Row],[Förväntade kommande pensionsavgångar '[År 2032:']]]</f>
        <v>0</v>
      </c>
      <c r="AL313" s="8">
        <f>SUM(Tabell13[[#This Row],[Netto färdiga ST minus pensioner 2025]:[Netto färdiga ST minus pensioner 2028]])</f>
        <v>0</v>
      </c>
      <c r="AM313" s="8">
        <f>SUM(Tabell13[[#This Row],[Netto färdiga ST minus pensioner 2025]:[Netto färdiga ST minus pensioner 2032]])</f>
        <v>1</v>
      </c>
    </row>
    <row r="314" spans="1:39" s="8" customFormat="1" x14ac:dyDescent="0.25">
      <c r="A314" s="8" t="s">
        <v>111</v>
      </c>
      <c r="C314" s="8" t="s">
        <v>274</v>
      </c>
      <c r="D314" s="8" t="s">
        <v>20</v>
      </c>
      <c r="E314" s="17">
        <v>2</v>
      </c>
      <c r="F314" s="8">
        <v>2</v>
      </c>
      <c r="G314" s="8">
        <v>0</v>
      </c>
      <c r="H314" s="8">
        <v>0</v>
      </c>
      <c r="I314" s="8">
        <v>0</v>
      </c>
      <c r="J314" s="8">
        <v>0</v>
      </c>
      <c r="K314" s="8">
        <v>0</v>
      </c>
      <c r="L314" s="8">
        <v>0</v>
      </c>
      <c r="M314" s="8">
        <v>0</v>
      </c>
      <c r="N314" s="8">
        <v>0</v>
      </c>
      <c r="O314" s="8">
        <v>1</v>
      </c>
      <c r="P314" s="8">
        <v>0</v>
      </c>
      <c r="Q314" s="8">
        <v>0</v>
      </c>
      <c r="R314" s="8">
        <v>0</v>
      </c>
      <c r="S314" s="8">
        <v>0</v>
      </c>
      <c r="T314" s="8">
        <v>0</v>
      </c>
      <c r="U314" s="8">
        <v>0</v>
      </c>
      <c r="V314" s="8">
        <v>0</v>
      </c>
      <c r="W314" s="8">
        <v>0</v>
      </c>
      <c r="X314" s="8">
        <v>0</v>
      </c>
      <c r="Y314" s="8">
        <v>0</v>
      </c>
      <c r="Z314" s="8">
        <v>0</v>
      </c>
      <c r="AA314" s="8">
        <v>0</v>
      </c>
      <c r="AC314" s="18">
        <f>SUM(Tabell13[[#This Row],[Färdiga ST '[År 2025:']]:[Färdiga ST '[År 2032 (el. senare):']]])</f>
        <v>0</v>
      </c>
      <c r="AD314" s="8">
        <f>Tabell13[[#This Row],[Färdiga ST '[År 2025:']]]-(Tabell13[[#This Row],[&gt;68]]+Tabell13[[#This Row],[Förväntade kommande pensionsavgångar '[År 2025:']]])</f>
        <v>0</v>
      </c>
      <c r="AE314" s="8">
        <f>Tabell13[[#This Row],[Färdiga ST '[År 2026:']]]-Tabell13[[#This Row],[Förväntade kommande pensionsavgångar '[År 2026:']]]</f>
        <v>0</v>
      </c>
      <c r="AF314" s="8">
        <f>Tabell13[[#This Row],[Färdiga ST '[År 2027:']]]-Tabell13[[#This Row],[Förväntade kommande pensionsavgångar '[År 2027:']]]</f>
        <v>0</v>
      </c>
      <c r="AG314" s="8">
        <f>Tabell13[[#This Row],[Färdiga ST '[År 2028:']]]-Tabell13[[#This Row],[Förväntade kommande pensionsavgångar '[År 2028:']]]</f>
        <v>0</v>
      </c>
      <c r="AH314" s="8">
        <f>Tabell13[[#This Row],[Färdiga ST '[År 2029:']]]-Tabell13[[#This Row],[Förväntade kommande pensionsavgångar '[År 2029:']]]</f>
        <v>0</v>
      </c>
      <c r="AI314" s="8">
        <f>Tabell13[[#This Row],[Färdiga ST '[År 2030:']]]-Tabell13[[#This Row],[Förväntade kommande pensionsavgångar '[År 2030:']]]</f>
        <v>0</v>
      </c>
      <c r="AJ314" s="8">
        <f>Tabell13[[#This Row],[Färdiga ST '[År 2031:']]]-Tabell13[[#This Row],[Förväntade kommande pensionsavgångar '[År 2031:']]]</f>
        <v>0</v>
      </c>
      <c r="AK314" s="8">
        <f>Tabell13[[#This Row],[Färdiga ST '[År 2032 (el. senare):']]]-Tabell13[[#This Row],[Förväntade kommande pensionsavgångar '[År 2032:']]]</f>
        <v>-1</v>
      </c>
      <c r="AL314" s="8">
        <f>SUM(Tabell13[[#This Row],[Netto färdiga ST minus pensioner 2025]:[Netto färdiga ST minus pensioner 2028]])</f>
        <v>0</v>
      </c>
      <c r="AM314" s="8">
        <f>SUM(Tabell13[[#This Row],[Netto färdiga ST minus pensioner 2025]:[Netto färdiga ST minus pensioner 2032]])</f>
        <v>-1</v>
      </c>
    </row>
    <row r="315" spans="1:39" s="8" customFormat="1" x14ac:dyDescent="0.25">
      <c r="A315" s="8" t="s">
        <v>111</v>
      </c>
      <c r="C315" s="8" t="s">
        <v>275</v>
      </c>
      <c r="D315" s="8" t="s">
        <v>14</v>
      </c>
      <c r="E315" s="17">
        <v>1</v>
      </c>
      <c r="F315" s="8">
        <v>1</v>
      </c>
      <c r="G315" s="8">
        <v>0</v>
      </c>
      <c r="H315" s="8">
        <v>0</v>
      </c>
      <c r="I315" s="8">
        <v>0</v>
      </c>
      <c r="J315" s="8">
        <v>0</v>
      </c>
      <c r="K315" s="8">
        <v>0</v>
      </c>
      <c r="L315" s="8">
        <v>0</v>
      </c>
      <c r="M315" s="8">
        <v>0</v>
      </c>
      <c r="N315" s="8">
        <v>0</v>
      </c>
      <c r="O315" s="8">
        <v>0</v>
      </c>
      <c r="P315" s="8">
        <v>0</v>
      </c>
      <c r="Q315" s="8">
        <v>0</v>
      </c>
      <c r="R315" s="8">
        <v>0</v>
      </c>
      <c r="S315" s="8">
        <v>0</v>
      </c>
      <c r="T315" s="8">
        <v>0</v>
      </c>
      <c r="U315" s="8">
        <v>0</v>
      </c>
      <c r="V315" s="8">
        <v>0</v>
      </c>
      <c r="W315" s="8">
        <v>0</v>
      </c>
      <c r="X315" s="8">
        <v>0</v>
      </c>
      <c r="Y315" s="8">
        <v>0</v>
      </c>
      <c r="Z315" s="8">
        <v>0</v>
      </c>
      <c r="AA315" s="8">
        <v>0</v>
      </c>
      <c r="AC315" s="18">
        <f>SUM(Tabell13[[#This Row],[Färdiga ST '[År 2025:']]:[Färdiga ST '[År 2032 (el. senare):']]])</f>
        <v>0</v>
      </c>
      <c r="AD315" s="8">
        <f>Tabell13[[#This Row],[Färdiga ST '[År 2025:']]]-(Tabell13[[#This Row],[&gt;68]]+Tabell13[[#This Row],[Förväntade kommande pensionsavgångar '[År 2025:']]])</f>
        <v>0</v>
      </c>
      <c r="AE315" s="8">
        <f>Tabell13[[#This Row],[Färdiga ST '[År 2026:']]]-Tabell13[[#This Row],[Förväntade kommande pensionsavgångar '[År 2026:']]]</f>
        <v>0</v>
      </c>
      <c r="AF315" s="8">
        <f>Tabell13[[#This Row],[Färdiga ST '[År 2027:']]]-Tabell13[[#This Row],[Förväntade kommande pensionsavgångar '[År 2027:']]]</f>
        <v>0</v>
      </c>
      <c r="AG315" s="8">
        <f>Tabell13[[#This Row],[Färdiga ST '[År 2028:']]]-Tabell13[[#This Row],[Förväntade kommande pensionsavgångar '[År 2028:']]]</f>
        <v>0</v>
      </c>
      <c r="AH315" s="8">
        <f>Tabell13[[#This Row],[Färdiga ST '[År 2029:']]]-Tabell13[[#This Row],[Förväntade kommande pensionsavgångar '[År 2029:']]]</f>
        <v>0</v>
      </c>
      <c r="AI315" s="8">
        <f>Tabell13[[#This Row],[Färdiga ST '[År 2030:']]]-Tabell13[[#This Row],[Förväntade kommande pensionsavgångar '[År 2030:']]]</f>
        <v>0</v>
      </c>
      <c r="AJ315" s="8">
        <f>Tabell13[[#This Row],[Färdiga ST '[År 2031:']]]-Tabell13[[#This Row],[Förväntade kommande pensionsavgångar '[År 2031:']]]</f>
        <v>0</v>
      </c>
      <c r="AK315" s="8">
        <f>Tabell13[[#This Row],[Färdiga ST '[År 2032 (el. senare):']]]-Tabell13[[#This Row],[Förväntade kommande pensionsavgångar '[År 2032:']]]</f>
        <v>0</v>
      </c>
      <c r="AL315" s="8">
        <f>SUM(Tabell13[[#This Row],[Netto färdiga ST minus pensioner 2025]:[Netto färdiga ST minus pensioner 2028]])</f>
        <v>0</v>
      </c>
      <c r="AM315" s="8">
        <f>SUM(Tabell13[[#This Row],[Netto färdiga ST minus pensioner 2025]:[Netto färdiga ST minus pensioner 2032]])</f>
        <v>0</v>
      </c>
    </row>
    <row r="316" spans="1:39" s="8" customFormat="1" x14ac:dyDescent="0.25">
      <c r="A316" s="8" t="s">
        <v>111</v>
      </c>
      <c r="C316" s="8" t="s">
        <v>276</v>
      </c>
      <c r="D316" s="8" t="s">
        <v>55</v>
      </c>
      <c r="E316" s="17">
        <v>1</v>
      </c>
      <c r="F316" s="8">
        <v>1</v>
      </c>
      <c r="G316" s="8">
        <v>0</v>
      </c>
      <c r="H316" s="8">
        <v>0</v>
      </c>
      <c r="I316" s="8">
        <v>0</v>
      </c>
      <c r="J316" s="8">
        <v>0</v>
      </c>
      <c r="K316" s="8">
        <v>0</v>
      </c>
      <c r="L316" s="8">
        <v>0</v>
      </c>
      <c r="M316" s="8">
        <v>0</v>
      </c>
      <c r="N316" s="8">
        <v>0</v>
      </c>
      <c r="O316" s="8">
        <v>0</v>
      </c>
      <c r="P316" s="8">
        <v>0</v>
      </c>
      <c r="Q316" s="8">
        <v>0</v>
      </c>
      <c r="R316" s="8">
        <v>0</v>
      </c>
      <c r="S316" s="8">
        <v>0</v>
      </c>
      <c r="T316" s="8">
        <v>0</v>
      </c>
      <c r="U316" s="8">
        <v>0</v>
      </c>
      <c r="V316" s="8">
        <v>0</v>
      </c>
      <c r="W316" s="8">
        <v>0</v>
      </c>
      <c r="X316" s="8">
        <v>0</v>
      </c>
      <c r="Y316" s="8">
        <v>0</v>
      </c>
      <c r="Z316" s="8">
        <v>0</v>
      </c>
      <c r="AA316" s="8">
        <v>0</v>
      </c>
      <c r="AC316" s="18">
        <f>SUM(Tabell13[[#This Row],[Färdiga ST '[År 2025:']]:[Färdiga ST '[År 2032 (el. senare):']]])</f>
        <v>0</v>
      </c>
      <c r="AD316" s="8">
        <f>Tabell13[[#This Row],[Färdiga ST '[År 2025:']]]-(Tabell13[[#This Row],[&gt;68]]+Tabell13[[#This Row],[Förväntade kommande pensionsavgångar '[År 2025:']]])</f>
        <v>0</v>
      </c>
      <c r="AE316" s="8">
        <f>Tabell13[[#This Row],[Färdiga ST '[År 2026:']]]-Tabell13[[#This Row],[Förväntade kommande pensionsavgångar '[År 2026:']]]</f>
        <v>0</v>
      </c>
      <c r="AF316" s="8">
        <f>Tabell13[[#This Row],[Färdiga ST '[År 2027:']]]-Tabell13[[#This Row],[Förväntade kommande pensionsavgångar '[År 2027:']]]</f>
        <v>0</v>
      </c>
      <c r="AG316" s="8">
        <f>Tabell13[[#This Row],[Färdiga ST '[År 2028:']]]-Tabell13[[#This Row],[Förväntade kommande pensionsavgångar '[År 2028:']]]</f>
        <v>0</v>
      </c>
      <c r="AH316" s="8">
        <f>Tabell13[[#This Row],[Färdiga ST '[År 2029:']]]-Tabell13[[#This Row],[Förväntade kommande pensionsavgångar '[År 2029:']]]</f>
        <v>0</v>
      </c>
      <c r="AI316" s="8">
        <f>Tabell13[[#This Row],[Färdiga ST '[År 2030:']]]-Tabell13[[#This Row],[Förväntade kommande pensionsavgångar '[År 2030:']]]</f>
        <v>0</v>
      </c>
      <c r="AJ316" s="8">
        <f>Tabell13[[#This Row],[Färdiga ST '[År 2031:']]]-Tabell13[[#This Row],[Förväntade kommande pensionsavgångar '[År 2031:']]]</f>
        <v>0</v>
      </c>
      <c r="AK316" s="8">
        <f>Tabell13[[#This Row],[Färdiga ST '[År 2032 (el. senare):']]]-Tabell13[[#This Row],[Förväntade kommande pensionsavgångar '[År 2032:']]]</f>
        <v>0</v>
      </c>
      <c r="AL316" s="8">
        <f>SUM(Tabell13[[#This Row],[Netto färdiga ST minus pensioner 2025]:[Netto färdiga ST minus pensioner 2028]])</f>
        <v>0</v>
      </c>
      <c r="AM316" s="8">
        <f>SUM(Tabell13[[#This Row],[Netto färdiga ST minus pensioner 2025]:[Netto färdiga ST minus pensioner 2032]])</f>
        <v>0</v>
      </c>
    </row>
    <row r="317" spans="1:39" s="8" customFormat="1" x14ac:dyDescent="0.25">
      <c r="A317" s="8" t="s">
        <v>111</v>
      </c>
      <c r="C317" s="8" t="s">
        <v>277</v>
      </c>
      <c r="D317" s="8" t="s">
        <v>55</v>
      </c>
      <c r="E317" s="17">
        <v>4</v>
      </c>
      <c r="F317" s="8">
        <v>2.9</v>
      </c>
      <c r="G317" s="8">
        <v>0</v>
      </c>
      <c r="H317" s="8">
        <v>0</v>
      </c>
      <c r="I317" s="8">
        <v>0</v>
      </c>
      <c r="J317" s="8">
        <v>0</v>
      </c>
      <c r="K317" s="8">
        <v>0</v>
      </c>
      <c r="L317" s="8">
        <v>0</v>
      </c>
      <c r="M317" s="8">
        <v>0</v>
      </c>
      <c r="N317" s="8">
        <v>0</v>
      </c>
      <c r="O317" s="8">
        <v>0</v>
      </c>
      <c r="P317" s="8">
        <v>0</v>
      </c>
      <c r="Q317" s="8">
        <v>0</v>
      </c>
      <c r="R317" s="8">
        <v>0</v>
      </c>
      <c r="S317" s="8">
        <v>0</v>
      </c>
      <c r="T317" s="8">
        <v>0</v>
      </c>
      <c r="U317" s="8">
        <v>0</v>
      </c>
      <c r="V317" s="8">
        <v>0</v>
      </c>
      <c r="W317" s="8">
        <v>0</v>
      </c>
      <c r="X317" s="8">
        <v>0</v>
      </c>
      <c r="Y317" s="8">
        <v>0</v>
      </c>
      <c r="Z317" s="8">
        <v>0</v>
      </c>
      <c r="AA317" s="8">
        <v>0</v>
      </c>
      <c r="AC317" s="18">
        <f>SUM(Tabell13[[#This Row],[Färdiga ST '[År 2025:']]:[Färdiga ST '[År 2032 (el. senare):']]])</f>
        <v>0</v>
      </c>
      <c r="AD317" s="8">
        <f>Tabell13[[#This Row],[Färdiga ST '[År 2025:']]]-(Tabell13[[#This Row],[&gt;68]]+Tabell13[[#This Row],[Förväntade kommande pensionsavgångar '[År 2025:']]])</f>
        <v>0</v>
      </c>
      <c r="AE317" s="8">
        <f>Tabell13[[#This Row],[Färdiga ST '[År 2026:']]]-Tabell13[[#This Row],[Förväntade kommande pensionsavgångar '[År 2026:']]]</f>
        <v>0</v>
      </c>
      <c r="AF317" s="8">
        <f>Tabell13[[#This Row],[Färdiga ST '[År 2027:']]]-Tabell13[[#This Row],[Förväntade kommande pensionsavgångar '[År 2027:']]]</f>
        <v>0</v>
      </c>
      <c r="AG317" s="8">
        <f>Tabell13[[#This Row],[Färdiga ST '[År 2028:']]]-Tabell13[[#This Row],[Förväntade kommande pensionsavgångar '[År 2028:']]]</f>
        <v>0</v>
      </c>
      <c r="AH317" s="8">
        <f>Tabell13[[#This Row],[Färdiga ST '[År 2029:']]]-Tabell13[[#This Row],[Förväntade kommande pensionsavgångar '[År 2029:']]]</f>
        <v>0</v>
      </c>
      <c r="AI317" s="8">
        <f>Tabell13[[#This Row],[Färdiga ST '[År 2030:']]]-Tabell13[[#This Row],[Förväntade kommande pensionsavgångar '[År 2030:']]]</f>
        <v>0</v>
      </c>
      <c r="AJ317" s="8">
        <f>Tabell13[[#This Row],[Färdiga ST '[År 2031:']]]-Tabell13[[#This Row],[Förväntade kommande pensionsavgångar '[År 2031:']]]</f>
        <v>0</v>
      </c>
      <c r="AK317" s="8">
        <f>Tabell13[[#This Row],[Färdiga ST '[År 2032 (el. senare):']]]-Tabell13[[#This Row],[Förväntade kommande pensionsavgångar '[År 2032:']]]</f>
        <v>0</v>
      </c>
      <c r="AL317" s="8">
        <f>SUM(Tabell13[[#This Row],[Netto färdiga ST minus pensioner 2025]:[Netto färdiga ST minus pensioner 2028]])</f>
        <v>0</v>
      </c>
      <c r="AM317" s="8">
        <f>SUM(Tabell13[[#This Row],[Netto färdiga ST minus pensioner 2025]:[Netto färdiga ST minus pensioner 2032]])</f>
        <v>0</v>
      </c>
    </row>
    <row r="318" spans="1:39" s="8" customFormat="1" x14ac:dyDescent="0.25">
      <c r="A318" s="8" t="s">
        <v>111</v>
      </c>
      <c r="C318" s="8" t="s">
        <v>278</v>
      </c>
      <c r="D318" s="8" t="s">
        <v>55</v>
      </c>
      <c r="E318" s="17">
        <v>1</v>
      </c>
      <c r="F318" s="8">
        <v>0.2</v>
      </c>
      <c r="G318" s="8">
        <v>0</v>
      </c>
      <c r="H318" s="8">
        <v>0</v>
      </c>
      <c r="I318" s="8">
        <v>0</v>
      </c>
      <c r="J318" s="8">
        <v>0</v>
      </c>
      <c r="K318" s="8">
        <v>0</v>
      </c>
      <c r="L318" s="8">
        <v>0</v>
      </c>
      <c r="M318" s="8">
        <v>0</v>
      </c>
      <c r="N318" s="8">
        <v>0</v>
      </c>
      <c r="O318" s="8">
        <v>0</v>
      </c>
      <c r="P318" s="8">
        <v>0</v>
      </c>
      <c r="Q318" s="8">
        <v>1</v>
      </c>
      <c r="R318" s="8">
        <v>1</v>
      </c>
      <c r="S318" s="8">
        <v>0</v>
      </c>
      <c r="T318" s="8">
        <v>0</v>
      </c>
      <c r="U318" s="8">
        <v>0</v>
      </c>
      <c r="V318" s="8">
        <v>0</v>
      </c>
      <c r="W318" s="8">
        <v>0</v>
      </c>
      <c r="X318" s="8">
        <v>0</v>
      </c>
      <c r="Y318" s="8">
        <v>0</v>
      </c>
      <c r="Z318" s="8">
        <v>0</v>
      </c>
      <c r="AA318" s="8">
        <v>0</v>
      </c>
      <c r="AC318" s="18">
        <f>SUM(Tabell13[[#This Row],[Färdiga ST '[År 2025:']]:[Färdiga ST '[År 2032 (el. senare):']]])</f>
        <v>0</v>
      </c>
      <c r="AD318" s="8">
        <f>Tabell13[[#This Row],[Färdiga ST '[År 2025:']]]-(Tabell13[[#This Row],[&gt;68]]+Tabell13[[#This Row],[Förväntade kommande pensionsavgångar '[År 2025:']]])</f>
        <v>0</v>
      </c>
      <c r="AE318" s="8">
        <f>Tabell13[[#This Row],[Färdiga ST '[År 2026:']]]-Tabell13[[#This Row],[Förväntade kommande pensionsavgångar '[År 2026:']]]</f>
        <v>0</v>
      </c>
      <c r="AF318" s="8">
        <f>Tabell13[[#This Row],[Färdiga ST '[År 2027:']]]-Tabell13[[#This Row],[Förväntade kommande pensionsavgångar '[År 2027:']]]</f>
        <v>0</v>
      </c>
      <c r="AG318" s="8">
        <f>Tabell13[[#This Row],[Färdiga ST '[År 2028:']]]-Tabell13[[#This Row],[Förväntade kommande pensionsavgångar '[År 2028:']]]</f>
        <v>0</v>
      </c>
      <c r="AH318" s="8">
        <f>Tabell13[[#This Row],[Färdiga ST '[År 2029:']]]-Tabell13[[#This Row],[Förväntade kommande pensionsavgångar '[År 2029:']]]</f>
        <v>0</v>
      </c>
      <c r="AI318" s="8">
        <f>Tabell13[[#This Row],[Färdiga ST '[År 2030:']]]-Tabell13[[#This Row],[Förväntade kommande pensionsavgångar '[År 2030:']]]</f>
        <v>0</v>
      </c>
      <c r="AJ318" s="8">
        <f>Tabell13[[#This Row],[Färdiga ST '[År 2031:']]]-Tabell13[[#This Row],[Förväntade kommande pensionsavgångar '[År 2031:']]]</f>
        <v>0</v>
      </c>
      <c r="AK318" s="8">
        <f>Tabell13[[#This Row],[Färdiga ST '[År 2032 (el. senare):']]]-Tabell13[[#This Row],[Förväntade kommande pensionsavgångar '[År 2032:']]]</f>
        <v>0</v>
      </c>
      <c r="AL318" s="8">
        <f>SUM(Tabell13[[#This Row],[Netto färdiga ST minus pensioner 2025]:[Netto färdiga ST minus pensioner 2028]])</f>
        <v>0</v>
      </c>
      <c r="AM318" s="8">
        <f>SUM(Tabell13[[#This Row],[Netto färdiga ST minus pensioner 2025]:[Netto färdiga ST minus pensioner 2032]])</f>
        <v>0</v>
      </c>
    </row>
    <row r="319" spans="1:39" s="8" customFormat="1" x14ac:dyDescent="0.25">
      <c r="A319" s="8" t="s">
        <v>111</v>
      </c>
      <c r="C319" s="8" t="s">
        <v>279</v>
      </c>
      <c r="D319" s="8" t="s">
        <v>55</v>
      </c>
      <c r="E319" s="17">
        <v>2</v>
      </c>
      <c r="F319" s="8">
        <v>0.8</v>
      </c>
      <c r="G319" s="8">
        <v>0</v>
      </c>
      <c r="H319" s="8">
        <v>0</v>
      </c>
      <c r="I319" s="8">
        <v>0</v>
      </c>
      <c r="J319" s="8">
        <v>0</v>
      </c>
      <c r="K319" s="8">
        <v>0</v>
      </c>
      <c r="L319" s="8">
        <v>0</v>
      </c>
      <c r="M319" s="8">
        <v>0</v>
      </c>
      <c r="N319" s="8">
        <v>0</v>
      </c>
      <c r="O319" s="8">
        <v>0</v>
      </c>
      <c r="P319" s="8">
        <v>0</v>
      </c>
      <c r="Q319" s="8">
        <v>2</v>
      </c>
      <c r="R319" s="8">
        <v>2</v>
      </c>
      <c r="S319" s="8">
        <v>0</v>
      </c>
      <c r="T319" s="8">
        <v>0</v>
      </c>
      <c r="U319" s="8">
        <v>0</v>
      </c>
      <c r="V319" s="8">
        <v>0</v>
      </c>
      <c r="W319" s="8">
        <v>0</v>
      </c>
      <c r="X319" s="8">
        <v>0</v>
      </c>
      <c r="Y319" s="8">
        <v>0</v>
      </c>
      <c r="Z319" s="8">
        <v>0</v>
      </c>
      <c r="AA319" s="8">
        <v>0</v>
      </c>
      <c r="AC319" s="18">
        <f>SUM(Tabell13[[#This Row],[Färdiga ST '[År 2025:']]:[Färdiga ST '[År 2032 (el. senare):']]])</f>
        <v>0</v>
      </c>
      <c r="AD319" s="8">
        <f>Tabell13[[#This Row],[Färdiga ST '[År 2025:']]]-(Tabell13[[#This Row],[&gt;68]]+Tabell13[[#This Row],[Förväntade kommande pensionsavgångar '[År 2025:']]])</f>
        <v>0</v>
      </c>
      <c r="AE319" s="8">
        <f>Tabell13[[#This Row],[Färdiga ST '[År 2026:']]]-Tabell13[[#This Row],[Förväntade kommande pensionsavgångar '[År 2026:']]]</f>
        <v>0</v>
      </c>
      <c r="AF319" s="8">
        <f>Tabell13[[#This Row],[Färdiga ST '[År 2027:']]]-Tabell13[[#This Row],[Förväntade kommande pensionsavgångar '[År 2027:']]]</f>
        <v>0</v>
      </c>
      <c r="AG319" s="8">
        <f>Tabell13[[#This Row],[Färdiga ST '[År 2028:']]]-Tabell13[[#This Row],[Förväntade kommande pensionsavgångar '[År 2028:']]]</f>
        <v>0</v>
      </c>
      <c r="AH319" s="8">
        <f>Tabell13[[#This Row],[Färdiga ST '[År 2029:']]]-Tabell13[[#This Row],[Förväntade kommande pensionsavgångar '[År 2029:']]]</f>
        <v>0</v>
      </c>
      <c r="AI319" s="8">
        <f>Tabell13[[#This Row],[Färdiga ST '[År 2030:']]]-Tabell13[[#This Row],[Förväntade kommande pensionsavgångar '[År 2030:']]]</f>
        <v>0</v>
      </c>
      <c r="AJ319" s="8">
        <f>Tabell13[[#This Row],[Färdiga ST '[År 2031:']]]-Tabell13[[#This Row],[Förväntade kommande pensionsavgångar '[År 2031:']]]</f>
        <v>0</v>
      </c>
      <c r="AK319" s="8">
        <f>Tabell13[[#This Row],[Färdiga ST '[År 2032 (el. senare):']]]-Tabell13[[#This Row],[Förväntade kommande pensionsavgångar '[År 2032:']]]</f>
        <v>0</v>
      </c>
      <c r="AL319" s="8">
        <f>SUM(Tabell13[[#This Row],[Netto färdiga ST minus pensioner 2025]:[Netto färdiga ST minus pensioner 2028]])</f>
        <v>0</v>
      </c>
      <c r="AM319" s="8">
        <f>SUM(Tabell13[[#This Row],[Netto färdiga ST minus pensioner 2025]:[Netto färdiga ST minus pensioner 2032]])</f>
        <v>0</v>
      </c>
    </row>
    <row r="320" spans="1:39" s="8" customFormat="1" x14ac:dyDescent="0.25">
      <c r="A320" s="8" t="s">
        <v>111</v>
      </c>
      <c r="C320" s="8" t="s">
        <v>280</v>
      </c>
      <c r="D320" s="8" t="s">
        <v>5</v>
      </c>
      <c r="E320" s="17">
        <v>6</v>
      </c>
      <c r="F320" s="8">
        <v>3.7</v>
      </c>
      <c r="G320" s="8">
        <v>0</v>
      </c>
      <c r="H320" s="8">
        <v>0</v>
      </c>
      <c r="I320" s="8">
        <v>0</v>
      </c>
      <c r="J320" s="8">
        <v>0</v>
      </c>
      <c r="K320" s="8">
        <v>0</v>
      </c>
      <c r="L320" s="8">
        <v>0</v>
      </c>
      <c r="M320" s="8">
        <v>1</v>
      </c>
      <c r="N320" s="8">
        <v>0</v>
      </c>
      <c r="O320" s="8">
        <v>0</v>
      </c>
      <c r="P320" s="8">
        <v>2</v>
      </c>
      <c r="Q320" s="8">
        <v>0</v>
      </c>
      <c r="R320" s="8">
        <v>0</v>
      </c>
      <c r="S320" s="8">
        <v>2</v>
      </c>
      <c r="T320" s="8">
        <v>0</v>
      </c>
      <c r="U320" s="8">
        <v>1</v>
      </c>
      <c r="V320" s="8">
        <v>0</v>
      </c>
      <c r="W320" s="8">
        <v>1</v>
      </c>
      <c r="X320" s="8">
        <v>0</v>
      </c>
      <c r="Y320" s="8">
        <v>0</v>
      </c>
      <c r="Z320" s="8">
        <v>0</v>
      </c>
      <c r="AA320" s="8">
        <v>0</v>
      </c>
      <c r="AC320" s="18">
        <f>SUM(Tabell13[[#This Row],[Färdiga ST '[År 2025:']]:[Färdiga ST '[År 2032 (el. senare):']]])</f>
        <v>2</v>
      </c>
      <c r="AD320" s="8">
        <f>Tabell13[[#This Row],[Färdiga ST '[År 2025:']]]-(Tabell13[[#This Row],[&gt;68]]+Tabell13[[#This Row],[Förväntade kommande pensionsavgångar '[År 2025:']]])</f>
        <v>0</v>
      </c>
      <c r="AE320" s="8">
        <f>Tabell13[[#This Row],[Färdiga ST '[År 2026:']]]-Tabell13[[#This Row],[Förväntade kommande pensionsavgångar '[År 2026:']]]</f>
        <v>1</v>
      </c>
      <c r="AF320" s="8">
        <f>Tabell13[[#This Row],[Färdiga ST '[År 2027:']]]-Tabell13[[#This Row],[Förväntade kommande pensionsavgångar '[År 2027:']]]</f>
        <v>0</v>
      </c>
      <c r="AG320" s="8">
        <f>Tabell13[[#This Row],[Färdiga ST '[År 2028:']]]-Tabell13[[#This Row],[Förväntade kommande pensionsavgångar '[År 2028:']]]</f>
        <v>1</v>
      </c>
      <c r="AH320" s="8">
        <f>Tabell13[[#This Row],[Färdiga ST '[År 2029:']]]-Tabell13[[#This Row],[Förväntade kommande pensionsavgångar '[År 2029:']]]</f>
        <v>0</v>
      </c>
      <c r="AI320" s="8">
        <f>Tabell13[[#This Row],[Färdiga ST '[År 2030:']]]-Tabell13[[#This Row],[Förväntade kommande pensionsavgångar '[År 2030:']]]</f>
        <v>-1</v>
      </c>
      <c r="AJ320" s="8">
        <f>Tabell13[[#This Row],[Färdiga ST '[År 2031:']]]-Tabell13[[#This Row],[Förväntade kommande pensionsavgångar '[År 2031:']]]</f>
        <v>0</v>
      </c>
      <c r="AK320" s="8">
        <f>Tabell13[[#This Row],[Färdiga ST '[År 2032 (el. senare):']]]-Tabell13[[#This Row],[Förväntade kommande pensionsavgångar '[År 2032:']]]</f>
        <v>0</v>
      </c>
      <c r="AL320" s="8">
        <f>SUM(Tabell13[[#This Row],[Netto färdiga ST minus pensioner 2025]:[Netto färdiga ST minus pensioner 2028]])</f>
        <v>2</v>
      </c>
      <c r="AM320" s="8">
        <f>SUM(Tabell13[[#This Row],[Netto färdiga ST minus pensioner 2025]:[Netto färdiga ST minus pensioner 2032]])</f>
        <v>1</v>
      </c>
    </row>
    <row r="321" spans="1:39" s="8" customFormat="1" x14ac:dyDescent="0.25">
      <c r="A321" s="8" t="s">
        <v>111</v>
      </c>
      <c r="C321" s="8" t="s">
        <v>136</v>
      </c>
      <c r="D321" s="8" t="s">
        <v>55</v>
      </c>
      <c r="E321" s="17">
        <v>1</v>
      </c>
      <c r="F321" s="8">
        <v>1</v>
      </c>
      <c r="G321" s="8">
        <v>0</v>
      </c>
      <c r="H321" s="8">
        <v>0</v>
      </c>
      <c r="I321" s="8">
        <v>0</v>
      </c>
      <c r="J321" s="8">
        <v>0</v>
      </c>
      <c r="K321" s="8">
        <v>0</v>
      </c>
      <c r="L321" s="8">
        <v>0</v>
      </c>
      <c r="M321" s="8">
        <v>0</v>
      </c>
      <c r="N321" s="8">
        <v>0</v>
      </c>
      <c r="O321" s="8">
        <v>0</v>
      </c>
      <c r="P321" s="8">
        <v>0</v>
      </c>
      <c r="Q321" s="8">
        <v>0</v>
      </c>
      <c r="R321" s="8" t="s">
        <v>76</v>
      </c>
      <c r="S321" s="8">
        <v>0</v>
      </c>
      <c r="T321" s="8">
        <v>0</v>
      </c>
      <c r="U321" s="8">
        <v>0</v>
      </c>
      <c r="V321" s="8">
        <v>0</v>
      </c>
      <c r="W321" s="8">
        <v>0</v>
      </c>
      <c r="X321" s="8">
        <v>0</v>
      </c>
      <c r="Y321" s="8">
        <v>0</v>
      </c>
      <c r="Z321" s="8">
        <v>0</v>
      </c>
      <c r="AA321" s="8">
        <v>0</v>
      </c>
      <c r="AC321" s="18">
        <f>SUM(Tabell13[[#This Row],[Färdiga ST '[År 2025:']]:[Färdiga ST '[År 2032 (el. senare):']]])</f>
        <v>0</v>
      </c>
      <c r="AD321" s="8">
        <f>Tabell13[[#This Row],[Färdiga ST '[År 2025:']]]-(Tabell13[[#This Row],[&gt;68]]+Tabell13[[#This Row],[Förväntade kommande pensionsavgångar '[År 2025:']]])</f>
        <v>0</v>
      </c>
      <c r="AE321" s="8">
        <f>Tabell13[[#This Row],[Färdiga ST '[År 2026:']]]-Tabell13[[#This Row],[Förväntade kommande pensionsavgångar '[År 2026:']]]</f>
        <v>0</v>
      </c>
      <c r="AF321" s="8">
        <f>Tabell13[[#This Row],[Färdiga ST '[År 2027:']]]-Tabell13[[#This Row],[Förväntade kommande pensionsavgångar '[År 2027:']]]</f>
        <v>0</v>
      </c>
      <c r="AG321" s="8">
        <f>Tabell13[[#This Row],[Färdiga ST '[År 2028:']]]-Tabell13[[#This Row],[Förväntade kommande pensionsavgångar '[År 2028:']]]</f>
        <v>0</v>
      </c>
      <c r="AH321" s="8">
        <f>Tabell13[[#This Row],[Färdiga ST '[År 2029:']]]-Tabell13[[#This Row],[Förväntade kommande pensionsavgångar '[År 2029:']]]</f>
        <v>0</v>
      </c>
      <c r="AI321" s="8">
        <f>Tabell13[[#This Row],[Färdiga ST '[År 2030:']]]-Tabell13[[#This Row],[Förväntade kommande pensionsavgångar '[År 2030:']]]</f>
        <v>0</v>
      </c>
      <c r="AJ321" s="8">
        <f>Tabell13[[#This Row],[Färdiga ST '[År 2031:']]]-Tabell13[[#This Row],[Förväntade kommande pensionsavgångar '[År 2031:']]]</f>
        <v>0</v>
      </c>
      <c r="AK321" s="8">
        <f>Tabell13[[#This Row],[Färdiga ST '[År 2032 (el. senare):']]]-Tabell13[[#This Row],[Förväntade kommande pensionsavgångar '[År 2032:']]]</f>
        <v>0</v>
      </c>
      <c r="AL321" s="8">
        <f>SUM(Tabell13[[#This Row],[Netto färdiga ST minus pensioner 2025]:[Netto färdiga ST minus pensioner 2028]])</f>
        <v>0</v>
      </c>
      <c r="AM321" s="8">
        <f>SUM(Tabell13[[#This Row],[Netto färdiga ST minus pensioner 2025]:[Netto färdiga ST minus pensioner 2032]])</f>
        <v>0</v>
      </c>
    </row>
    <row r="322" spans="1:39" s="8" customFormat="1" x14ac:dyDescent="0.25">
      <c r="A322" s="8" t="s">
        <v>111</v>
      </c>
      <c r="C322" s="8" t="s">
        <v>281</v>
      </c>
      <c r="D322" s="8" t="s">
        <v>20</v>
      </c>
      <c r="E322" s="17">
        <v>12</v>
      </c>
      <c r="F322" s="8">
        <v>8.9</v>
      </c>
      <c r="G322" s="8">
        <v>0</v>
      </c>
      <c r="H322" s="8">
        <v>0</v>
      </c>
      <c r="I322" s="8">
        <v>0</v>
      </c>
      <c r="J322" s="8">
        <v>0</v>
      </c>
      <c r="K322" s="8">
        <v>0</v>
      </c>
      <c r="L322" s="8">
        <v>0</v>
      </c>
      <c r="M322" s="8">
        <v>0</v>
      </c>
      <c r="N322" s="8">
        <v>0</v>
      </c>
      <c r="O322" s="8">
        <v>0</v>
      </c>
      <c r="P322" s="8">
        <v>1</v>
      </c>
      <c r="Q322" s="8">
        <v>2</v>
      </c>
      <c r="R322" s="8">
        <v>2</v>
      </c>
      <c r="S322" s="8">
        <v>0</v>
      </c>
      <c r="T322" s="8">
        <v>0</v>
      </c>
      <c r="U322" s="8">
        <v>0</v>
      </c>
      <c r="V322" s="8">
        <v>0</v>
      </c>
      <c r="W322" s="8">
        <v>0</v>
      </c>
      <c r="X322" s="8">
        <v>0</v>
      </c>
      <c r="Y322" s="8">
        <v>0</v>
      </c>
      <c r="Z322" s="8">
        <v>0</v>
      </c>
      <c r="AA322" s="8">
        <v>0</v>
      </c>
      <c r="AC322" s="18">
        <f>SUM(Tabell13[[#This Row],[Färdiga ST '[År 2025:']]:[Färdiga ST '[År 2032 (el. senare):']]])</f>
        <v>0</v>
      </c>
      <c r="AD322" s="8">
        <f>Tabell13[[#This Row],[Färdiga ST '[År 2025:']]]-(Tabell13[[#This Row],[&gt;68]]+Tabell13[[#This Row],[Förväntade kommande pensionsavgångar '[År 2025:']]])</f>
        <v>0</v>
      </c>
      <c r="AE322" s="8">
        <f>Tabell13[[#This Row],[Färdiga ST '[År 2026:']]]-Tabell13[[#This Row],[Förväntade kommande pensionsavgångar '[År 2026:']]]</f>
        <v>0</v>
      </c>
      <c r="AF322" s="8">
        <f>Tabell13[[#This Row],[Färdiga ST '[År 2027:']]]-Tabell13[[#This Row],[Förväntade kommande pensionsavgångar '[År 2027:']]]</f>
        <v>0</v>
      </c>
      <c r="AG322" s="8">
        <f>Tabell13[[#This Row],[Färdiga ST '[År 2028:']]]-Tabell13[[#This Row],[Förväntade kommande pensionsavgångar '[År 2028:']]]</f>
        <v>0</v>
      </c>
      <c r="AH322" s="8">
        <f>Tabell13[[#This Row],[Färdiga ST '[År 2029:']]]-Tabell13[[#This Row],[Förväntade kommande pensionsavgångar '[År 2029:']]]</f>
        <v>0</v>
      </c>
      <c r="AI322" s="8">
        <f>Tabell13[[#This Row],[Färdiga ST '[År 2030:']]]-Tabell13[[#This Row],[Förväntade kommande pensionsavgångar '[År 2030:']]]</f>
        <v>0</v>
      </c>
      <c r="AJ322" s="8">
        <f>Tabell13[[#This Row],[Färdiga ST '[År 2031:']]]-Tabell13[[#This Row],[Förväntade kommande pensionsavgångar '[År 2031:']]]</f>
        <v>0</v>
      </c>
      <c r="AK322" s="8">
        <f>Tabell13[[#This Row],[Färdiga ST '[År 2032 (el. senare):']]]-Tabell13[[#This Row],[Förväntade kommande pensionsavgångar '[År 2032:']]]</f>
        <v>0</v>
      </c>
      <c r="AL322" s="8">
        <f>SUM(Tabell13[[#This Row],[Netto färdiga ST minus pensioner 2025]:[Netto färdiga ST minus pensioner 2028]])</f>
        <v>0</v>
      </c>
      <c r="AM322" s="8">
        <f>SUM(Tabell13[[#This Row],[Netto färdiga ST minus pensioner 2025]:[Netto färdiga ST minus pensioner 2032]])</f>
        <v>0</v>
      </c>
    </row>
    <row r="323" spans="1:39" s="8" customFormat="1" x14ac:dyDescent="0.25">
      <c r="A323" s="8" t="s">
        <v>111</v>
      </c>
      <c r="C323" s="8" t="s">
        <v>282</v>
      </c>
      <c r="D323" s="8" t="s">
        <v>55</v>
      </c>
      <c r="E323" s="17">
        <v>1</v>
      </c>
      <c r="F323" s="8">
        <v>1</v>
      </c>
      <c r="G323" s="8">
        <v>0</v>
      </c>
      <c r="H323" s="8">
        <v>0</v>
      </c>
      <c r="I323" s="8">
        <v>0</v>
      </c>
      <c r="J323" s="8">
        <v>0</v>
      </c>
      <c r="K323" s="8">
        <v>0</v>
      </c>
      <c r="L323" s="8">
        <v>0</v>
      </c>
      <c r="M323" s="8">
        <v>0</v>
      </c>
      <c r="N323" s="8">
        <v>0</v>
      </c>
      <c r="O323" s="8">
        <v>0</v>
      </c>
      <c r="P323" s="8">
        <v>0</v>
      </c>
      <c r="Q323" s="8">
        <v>4</v>
      </c>
      <c r="R323" s="8">
        <v>2</v>
      </c>
      <c r="S323" s="8">
        <v>0</v>
      </c>
      <c r="T323" s="8">
        <v>0</v>
      </c>
      <c r="U323" s="8">
        <v>0</v>
      </c>
      <c r="V323" s="8">
        <v>0</v>
      </c>
      <c r="W323" s="8">
        <v>0</v>
      </c>
      <c r="X323" s="8">
        <v>0</v>
      </c>
      <c r="Y323" s="8">
        <v>0</v>
      </c>
      <c r="Z323" s="8">
        <v>0</v>
      </c>
      <c r="AA323" s="8">
        <v>0</v>
      </c>
      <c r="AC323" s="18">
        <f>SUM(Tabell13[[#This Row],[Färdiga ST '[År 2025:']]:[Färdiga ST '[År 2032 (el. senare):']]])</f>
        <v>0</v>
      </c>
      <c r="AD323" s="8">
        <f>Tabell13[[#This Row],[Färdiga ST '[År 2025:']]]-(Tabell13[[#This Row],[&gt;68]]+Tabell13[[#This Row],[Förväntade kommande pensionsavgångar '[År 2025:']]])</f>
        <v>0</v>
      </c>
      <c r="AE323" s="8">
        <f>Tabell13[[#This Row],[Färdiga ST '[År 2026:']]]-Tabell13[[#This Row],[Förväntade kommande pensionsavgångar '[År 2026:']]]</f>
        <v>0</v>
      </c>
      <c r="AF323" s="8">
        <f>Tabell13[[#This Row],[Färdiga ST '[År 2027:']]]-Tabell13[[#This Row],[Förväntade kommande pensionsavgångar '[År 2027:']]]</f>
        <v>0</v>
      </c>
      <c r="AG323" s="8">
        <f>Tabell13[[#This Row],[Färdiga ST '[År 2028:']]]-Tabell13[[#This Row],[Förväntade kommande pensionsavgångar '[År 2028:']]]</f>
        <v>0</v>
      </c>
      <c r="AH323" s="8">
        <f>Tabell13[[#This Row],[Färdiga ST '[År 2029:']]]-Tabell13[[#This Row],[Förväntade kommande pensionsavgångar '[År 2029:']]]</f>
        <v>0</v>
      </c>
      <c r="AI323" s="8">
        <f>Tabell13[[#This Row],[Färdiga ST '[År 2030:']]]-Tabell13[[#This Row],[Förväntade kommande pensionsavgångar '[År 2030:']]]</f>
        <v>0</v>
      </c>
      <c r="AJ323" s="8">
        <f>Tabell13[[#This Row],[Färdiga ST '[År 2031:']]]-Tabell13[[#This Row],[Förväntade kommande pensionsavgångar '[År 2031:']]]</f>
        <v>0</v>
      </c>
      <c r="AK323" s="8">
        <f>Tabell13[[#This Row],[Färdiga ST '[År 2032 (el. senare):']]]-Tabell13[[#This Row],[Förväntade kommande pensionsavgångar '[År 2032:']]]</f>
        <v>0</v>
      </c>
      <c r="AL323" s="8">
        <f>SUM(Tabell13[[#This Row],[Netto färdiga ST minus pensioner 2025]:[Netto färdiga ST minus pensioner 2028]])</f>
        <v>0</v>
      </c>
      <c r="AM323" s="8">
        <f>SUM(Tabell13[[#This Row],[Netto färdiga ST minus pensioner 2025]:[Netto färdiga ST minus pensioner 2032]])</f>
        <v>0</v>
      </c>
    </row>
    <row r="324" spans="1:39" s="8" customFormat="1" x14ac:dyDescent="0.25">
      <c r="A324" s="8" t="s">
        <v>111</v>
      </c>
      <c r="C324" s="8" t="s">
        <v>283</v>
      </c>
      <c r="D324" s="8" t="s">
        <v>5</v>
      </c>
      <c r="E324" s="17">
        <v>4</v>
      </c>
      <c r="F324" s="8">
        <v>3.2</v>
      </c>
      <c r="G324" s="8">
        <v>0</v>
      </c>
      <c r="H324" s="8">
        <v>0</v>
      </c>
      <c r="I324" s="8">
        <v>0</v>
      </c>
      <c r="J324" s="8">
        <v>0</v>
      </c>
      <c r="K324" s="8">
        <v>0</v>
      </c>
      <c r="L324" s="8">
        <v>0</v>
      </c>
      <c r="M324" s="8">
        <v>0</v>
      </c>
      <c r="N324" s="8">
        <v>0</v>
      </c>
      <c r="O324" s="8">
        <v>0</v>
      </c>
      <c r="P324" s="8">
        <v>0</v>
      </c>
      <c r="Q324" s="8">
        <v>1</v>
      </c>
      <c r="R324" s="8">
        <v>0.54</v>
      </c>
      <c r="S324" s="8">
        <v>3</v>
      </c>
      <c r="T324" s="8">
        <v>2</v>
      </c>
      <c r="U324" s="8">
        <v>0</v>
      </c>
      <c r="V324" s="8">
        <v>0</v>
      </c>
      <c r="W324" s="8">
        <v>1</v>
      </c>
      <c r="X324" s="8">
        <v>0</v>
      </c>
      <c r="Y324" s="8">
        <v>0</v>
      </c>
      <c r="Z324" s="8">
        <v>0</v>
      </c>
      <c r="AA324" s="8">
        <v>0</v>
      </c>
      <c r="AC324" s="18">
        <f>SUM(Tabell13[[#This Row],[Färdiga ST '[År 2025:']]:[Färdiga ST '[År 2032 (el. senare):']]])</f>
        <v>3</v>
      </c>
      <c r="AD324" s="8">
        <f>Tabell13[[#This Row],[Färdiga ST '[År 2025:']]]-(Tabell13[[#This Row],[&gt;68]]+Tabell13[[#This Row],[Förväntade kommande pensionsavgångar '[År 2025:']]])</f>
        <v>2</v>
      </c>
      <c r="AE324" s="8">
        <f>Tabell13[[#This Row],[Färdiga ST '[År 2026:']]]-Tabell13[[#This Row],[Förväntade kommande pensionsavgångar '[År 2026:']]]</f>
        <v>0</v>
      </c>
      <c r="AF324" s="8">
        <f>Tabell13[[#This Row],[Färdiga ST '[År 2027:']]]-Tabell13[[#This Row],[Förväntade kommande pensionsavgångar '[År 2027:']]]</f>
        <v>0</v>
      </c>
      <c r="AG324" s="8">
        <f>Tabell13[[#This Row],[Färdiga ST '[År 2028:']]]-Tabell13[[#This Row],[Förväntade kommande pensionsavgångar '[År 2028:']]]</f>
        <v>1</v>
      </c>
      <c r="AH324" s="8">
        <f>Tabell13[[#This Row],[Färdiga ST '[År 2029:']]]-Tabell13[[#This Row],[Förväntade kommande pensionsavgångar '[År 2029:']]]</f>
        <v>0</v>
      </c>
      <c r="AI324" s="8">
        <f>Tabell13[[#This Row],[Färdiga ST '[År 2030:']]]-Tabell13[[#This Row],[Förväntade kommande pensionsavgångar '[År 2030:']]]</f>
        <v>0</v>
      </c>
      <c r="AJ324" s="8">
        <f>Tabell13[[#This Row],[Färdiga ST '[År 2031:']]]-Tabell13[[#This Row],[Förväntade kommande pensionsavgångar '[År 2031:']]]</f>
        <v>0</v>
      </c>
      <c r="AK324" s="8">
        <f>Tabell13[[#This Row],[Färdiga ST '[År 2032 (el. senare):']]]-Tabell13[[#This Row],[Förväntade kommande pensionsavgångar '[År 2032:']]]</f>
        <v>0</v>
      </c>
      <c r="AL324" s="8">
        <f>SUM(Tabell13[[#This Row],[Netto färdiga ST minus pensioner 2025]:[Netto färdiga ST minus pensioner 2028]])</f>
        <v>3</v>
      </c>
      <c r="AM324" s="8">
        <f>SUM(Tabell13[[#This Row],[Netto färdiga ST minus pensioner 2025]:[Netto färdiga ST minus pensioner 2032]])</f>
        <v>3</v>
      </c>
    </row>
    <row r="325" spans="1:39" s="8" customFormat="1" x14ac:dyDescent="0.25">
      <c r="A325" s="8" t="s">
        <v>111</v>
      </c>
      <c r="C325" s="8" t="s">
        <v>284</v>
      </c>
      <c r="D325" s="8" t="s">
        <v>55</v>
      </c>
      <c r="E325" s="17">
        <v>1</v>
      </c>
      <c r="F325" s="8">
        <v>1</v>
      </c>
      <c r="G325" s="8">
        <v>0</v>
      </c>
      <c r="H325" s="8">
        <v>0</v>
      </c>
      <c r="I325" s="8">
        <v>0</v>
      </c>
      <c r="J325" s="8">
        <v>0</v>
      </c>
      <c r="K325" s="8">
        <v>0</v>
      </c>
      <c r="L325" s="8">
        <v>0</v>
      </c>
      <c r="M325" s="8">
        <v>0</v>
      </c>
      <c r="N325" s="8">
        <v>0</v>
      </c>
      <c r="O325" s="8">
        <v>0</v>
      </c>
      <c r="P325" s="8">
        <v>0</v>
      </c>
      <c r="Q325" s="8">
        <v>0</v>
      </c>
      <c r="R325" s="8">
        <v>0</v>
      </c>
      <c r="S325" s="8">
        <v>0</v>
      </c>
      <c r="T325" s="8">
        <v>0</v>
      </c>
      <c r="U325" s="8">
        <v>0</v>
      </c>
      <c r="V325" s="8">
        <v>0</v>
      </c>
      <c r="W325" s="8">
        <v>0</v>
      </c>
      <c r="X325" s="8">
        <v>0</v>
      </c>
      <c r="Y325" s="8">
        <v>0</v>
      </c>
      <c r="Z325" s="8">
        <v>0</v>
      </c>
      <c r="AA325" s="8">
        <v>0</v>
      </c>
      <c r="AC325" s="18">
        <f>SUM(Tabell13[[#This Row],[Färdiga ST '[År 2025:']]:[Färdiga ST '[År 2032 (el. senare):']]])</f>
        <v>0</v>
      </c>
      <c r="AD325" s="8">
        <f>Tabell13[[#This Row],[Färdiga ST '[År 2025:']]]-(Tabell13[[#This Row],[&gt;68]]+Tabell13[[#This Row],[Förväntade kommande pensionsavgångar '[År 2025:']]])</f>
        <v>0</v>
      </c>
      <c r="AE325" s="8">
        <f>Tabell13[[#This Row],[Färdiga ST '[År 2026:']]]-Tabell13[[#This Row],[Förväntade kommande pensionsavgångar '[År 2026:']]]</f>
        <v>0</v>
      </c>
      <c r="AF325" s="8">
        <f>Tabell13[[#This Row],[Färdiga ST '[År 2027:']]]-Tabell13[[#This Row],[Förväntade kommande pensionsavgångar '[År 2027:']]]</f>
        <v>0</v>
      </c>
      <c r="AG325" s="8">
        <f>Tabell13[[#This Row],[Färdiga ST '[År 2028:']]]-Tabell13[[#This Row],[Förväntade kommande pensionsavgångar '[År 2028:']]]</f>
        <v>0</v>
      </c>
      <c r="AH325" s="8">
        <f>Tabell13[[#This Row],[Färdiga ST '[År 2029:']]]-Tabell13[[#This Row],[Förväntade kommande pensionsavgångar '[År 2029:']]]</f>
        <v>0</v>
      </c>
      <c r="AI325" s="8">
        <f>Tabell13[[#This Row],[Färdiga ST '[År 2030:']]]-Tabell13[[#This Row],[Förväntade kommande pensionsavgångar '[År 2030:']]]</f>
        <v>0</v>
      </c>
      <c r="AJ325" s="8">
        <f>Tabell13[[#This Row],[Färdiga ST '[År 2031:']]]-Tabell13[[#This Row],[Förväntade kommande pensionsavgångar '[År 2031:']]]</f>
        <v>0</v>
      </c>
      <c r="AK325" s="8">
        <f>Tabell13[[#This Row],[Färdiga ST '[År 2032 (el. senare):']]]-Tabell13[[#This Row],[Förväntade kommande pensionsavgångar '[År 2032:']]]</f>
        <v>0</v>
      </c>
      <c r="AL325" s="8">
        <f>SUM(Tabell13[[#This Row],[Netto färdiga ST minus pensioner 2025]:[Netto färdiga ST minus pensioner 2028]])</f>
        <v>0</v>
      </c>
      <c r="AM325" s="8">
        <f>SUM(Tabell13[[#This Row],[Netto färdiga ST minus pensioner 2025]:[Netto färdiga ST minus pensioner 2032]])</f>
        <v>0</v>
      </c>
    </row>
    <row r="326" spans="1:39" s="8" customFormat="1" x14ac:dyDescent="0.25">
      <c r="A326" s="8" t="s">
        <v>111</v>
      </c>
      <c r="C326" s="8" t="s">
        <v>285</v>
      </c>
      <c r="D326" s="8" t="s">
        <v>55</v>
      </c>
      <c r="E326" s="17">
        <v>1</v>
      </c>
      <c r="F326" s="8">
        <v>1</v>
      </c>
      <c r="G326" s="8">
        <v>0</v>
      </c>
      <c r="H326" s="8">
        <v>0</v>
      </c>
      <c r="I326" s="8">
        <v>0</v>
      </c>
      <c r="J326" s="8">
        <v>0</v>
      </c>
      <c r="K326" s="8">
        <v>0</v>
      </c>
      <c r="L326" s="8">
        <v>0</v>
      </c>
      <c r="M326" s="8">
        <v>0</v>
      </c>
      <c r="N326" s="8">
        <v>0</v>
      </c>
      <c r="O326" s="8">
        <v>0</v>
      </c>
      <c r="P326" s="8">
        <v>0</v>
      </c>
      <c r="Q326" s="8">
        <v>0</v>
      </c>
      <c r="R326" s="8">
        <v>0</v>
      </c>
      <c r="S326" s="8">
        <v>0</v>
      </c>
      <c r="T326" s="8">
        <v>0</v>
      </c>
      <c r="U326" s="8">
        <v>0</v>
      </c>
      <c r="V326" s="8">
        <v>0</v>
      </c>
      <c r="W326" s="8">
        <v>0</v>
      </c>
      <c r="X326" s="8">
        <v>0</v>
      </c>
      <c r="Y326" s="8">
        <v>0</v>
      </c>
      <c r="Z326" s="8">
        <v>0</v>
      </c>
      <c r="AA326" s="8">
        <v>0</v>
      </c>
      <c r="AC326" s="18">
        <f>SUM(Tabell13[[#This Row],[Färdiga ST '[År 2025:']]:[Färdiga ST '[År 2032 (el. senare):']]])</f>
        <v>0</v>
      </c>
      <c r="AD326" s="8">
        <f>Tabell13[[#This Row],[Färdiga ST '[År 2025:']]]-(Tabell13[[#This Row],[&gt;68]]+Tabell13[[#This Row],[Förväntade kommande pensionsavgångar '[År 2025:']]])</f>
        <v>0</v>
      </c>
      <c r="AE326" s="8">
        <f>Tabell13[[#This Row],[Färdiga ST '[År 2026:']]]-Tabell13[[#This Row],[Förväntade kommande pensionsavgångar '[År 2026:']]]</f>
        <v>0</v>
      </c>
      <c r="AF326" s="8">
        <f>Tabell13[[#This Row],[Färdiga ST '[År 2027:']]]-Tabell13[[#This Row],[Förväntade kommande pensionsavgångar '[År 2027:']]]</f>
        <v>0</v>
      </c>
      <c r="AG326" s="8">
        <f>Tabell13[[#This Row],[Färdiga ST '[År 2028:']]]-Tabell13[[#This Row],[Förväntade kommande pensionsavgångar '[År 2028:']]]</f>
        <v>0</v>
      </c>
      <c r="AH326" s="8">
        <f>Tabell13[[#This Row],[Färdiga ST '[År 2029:']]]-Tabell13[[#This Row],[Förväntade kommande pensionsavgångar '[År 2029:']]]</f>
        <v>0</v>
      </c>
      <c r="AI326" s="8">
        <f>Tabell13[[#This Row],[Färdiga ST '[År 2030:']]]-Tabell13[[#This Row],[Förväntade kommande pensionsavgångar '[År 2030:']]]</f>
        <v>0</v>
      </c>
      <c r="AJ326" s="8">
        <f>Tabell13[[#This Row],[Färdiga ST '[År 2031:']]]-Tabell13[[#This Row],[Förväntade kommande pensionsavgångar '[År 2031:']]]</f>
        <v>0</v>
      </c>
      <c r="AK326" s="8">
        <f>Tabell13[[#This Row],[Färdiga ST '[År 2032 (el. senare):']]]-Tabell13[[#This Row],[Förväntade kommande pensionsavgångar '[År 2032:']]]</f>
        <v>0</v>
      </c>
      <c r="AL326" s="8">
        <f>SUM(Tabell13[[#This Row],[Netto färdiga ST minus pensioner 2025]:[Netto färdiga ST minus pensioner 2028]])</f>
        <v>0</v>
      </c>
      <c r="AM326" s="8">
        <f>SUM(Tabell13[[#This Row],[Netto färdiga ST minus pensioner 2025]:[Netto färdiga ST minus pensioner 2032]])</f>
        <v>0</v>
      </c>
    </row>
    <row r="327" spans="1:39" s="8" customFormat="1" x14ac:dyDescent="0.25">
      <c r="A327" s="8" t="s">
        <v>111</v>
      </c>
      <c r="C327" s="8" t="s">
        <v>286</v>
      </c>
      <c r="D327" s="8" t="s">
        <v>55</v>
      </c>
      <c r="E327" s="17">
        <v>7</v>
      </c>
      <c r="F327" s="8">
        <v>4</v>
      </c>
      <c r="G327" s="8">
        <v>0</v>
      </c>
      <c r="H327" s="8">
        <v>0</v>
      </c>
      <c r="I327" s="8">
        <v>0</v>
      </c>
      <c r="J327" s="8">
        <v>0</v>
      </c>
      <c r="K327" s="8">
        <v>0</v>
      </c>
      <c r="L327" s="8">
        <v>0</v>
      </c>
      <c r="M327" s="8">
        <v>0</v>
      </c>
      <c r="N327" s="8">
        <v>0</v>
      </c>
      <c r="O327" s="8">
        <v>0</v>
      </c>
      <c r="P327" s="8">
        <v>0</v>
      </c>
      <c r="Q327" s="8">
        <v>2</v>
      </c>
      <c r="R327" s="8">
        <v>2</v>
      </c>
      <c r="S327" s="8">
        <v>0</v>
      </c>
      <c r="T327" s="8">
        <v>0</v>
      </c>
      <c r="U327" s="8">
        <v>0</v>
      </c>
      <c r="V327" s="8">
        <v>0</v>
      </c>
      <c r="W327" s="8">
        <v>0</v>
      </c>
      <c r="X327" s="8">
        <v>0</v>
      </c>
      <c r="Y327" s="8">
        <v>0</v>
      </c>
      <c r="Z327" s="8">
        <v>0</v>
      </c>
      <c r="AA327" s="8">
        <v>0</v>
      </c>
      <c r="AC327" s="18">
        <f>SUM(Tabell13[[#This Row],[Färdiga ST '[År 2025:']]:[Färdiga ST '[År 2032 (el. senare):']]])</f>
        <v>0</v>
      </c>
      <c r="AD327" s="8">
        <f>Tabell13[[#This Row],[Färdiga ST '[År 2025:']]]-(Tabell13[[#This Row],[&gt;68]]+Tabell13[[#This Row],[Förväntade kommande pensionsavgångar '[År 2025:']]])</f>
        <v>0</v>
      </c>
      <c r="AE327" s="8">
        <f>Tabell13[[#This Row],[Färdiga ST '[År 2026:']]]-Tabell13[[#This Row],[Förväntade kommande pensionsavgångar '[År 2026:']]]</f>
        <v>0</v>
      </c>
      <c r="AF327" s="8">
        <f>Tabell13[[#This Row],[Färdiga ST '[År 2027:']]]-Tabell13[[#This Row],[Förväntade kommande pensionsavgångar '[År 2027:']]]</f>
        <v>0</v>
      </c>
      <c r="AG327" s="8">
        <f>Tabell13[[#This Row],[Färdiga ST '[År 2028:']]]-Tabell13[[#This Row],[Förväntade kommande pensionsavgångar '[År 2028:']]]</f>
        <v>0</v>
      </c>
      <c r="AH327" s="8">
        <f>Tabell13[[#This Row],[Färdiga ST '[År 2029:']]]-Tabell13[[#This Row],[Förväntade kommande pensionsavgångar '[År 2029:']]]</f>
        <v>0</v>
      </c>
      <c r="AI327" s="8">
        <f>Tabell13[[#This Row],[Färdiga ST '[År 2030:']]]-Tabell13[[#This Row],[Förväntade kommande pensionsavgångar '[År 2030:']]]</f>
        <v>0</v>
      </c>
      <c r="AJ327" s="8">
        <f>Tabell13[[#This Row],[Färdiga ST '[År 2031:']]]-Tabell13[[#This Row],[Förväntade kommande pensionsavgångar '[År 2031:']]]</f>
        <v>0</v>
      </c>
      <c r="AK327" s="8">
        <f>Tabell13[[#This Row],[Färdiga ST '[År 2032 (el. senare):']]]-Tabell13[[#This Row],[Förväntade kommande pensionsavgångar '[År 2032:']]]</f>
        <v>0</v>
      </c>
      <c r="AL327" s="8">
        <f>SUM(Tabell13[[#This Row],[Netto färdiga ST minus pensioner 2025]:[Netto färdiga ST minus pensioner 2028]])</f>
        <v>0</v>
      </c>
      <c r="AM327" s="8">
        <f>SUM(Tabell13[[#This Row],[Netto färdiga ST minus pensioner 2025]:[Netto färdiga ST minus pensioner 2032]])</f>
        <v>0</v>
      </c>
    </row>
    <row r="328" spans="1:39" s="8" customFormat="1" x14ac:dyDescent="0.25">
      <c r="A328" s="8" t="s">
        <v>111</v>
      </c>
      <c r="C328" s="8" t="s">
        <v>287</v>
      </c>
      <c r="D328" s="8" t="s">
        <v>5</v>
      </c>
      <c r="E328" s="17">
        <v>2</v>
      </c>
      <c r="F328" s="8">
        <v>1.8</v>
      </c>
      <c r="G328" s="8">
        <v>0</v>
      </c>
      <c r="H328" s="8">
        <v>0</v>
      </c>
      <c r="I328" s="8">
        <v>0</v>
      </c>
      <c r="J328" s="8">
        <v>0</v>
      </c>
      <c r="K328" s="8">
        <v>0</v>
      </c>
      <c r="L328" s="8">
        <v>0</v>
      </c>
      <c r="M328" s="8">
        <v>0</v>
      </c>
      <c r="N328" s="8">
        <v>0</v>
      </c>
      <c r="O328" s="8">
        <v>0</v>
      </c>
      <c r="P328" s="8">
        <v>0</v>
      </c>
      <c r="Q328" s="8">
        <v>0</v>
      </c>
      <c r="R328" s="8">
        <v>0</v>
      </c>
      <c r="S328" s="8">
        <v>0</v>
      </c>
      <c r="T328" s="8">
        <v>0</v>
      </c>
      <c r="U328" s="8">
        <v>0</v>
      </c>
      <c r="V328" s="8">
        <v>0</v>
      </c>
      <c r="W328" s="8">
        <v>0</v>
      </c>
      <c r="X328" s="8">
        <v>0</v>
      </c>
      <c r="Y328" s="8">
        <v>0</v>
      </c>
      <c r="Z328" s="8">
        <v>0</v>
      </c>
      <c r="AA328" s="8">
        <v>0</v>
      </c>
      <c r="AC328" s="18">
        <f>SUM(Tabell13[[#This Row],[Färdiga ST '[År 2025:']]:[Färdiga ST '[År 2032 (el. senare):']]])</f>
        <v>0</v>
      </c>
      <c r="AD328" s="8">
        <f>Tabell13[[#This Row],[Färdiga ST '[År 2025:']]]-(Tabell13[[#This Row],[&gt;68]]+Tabell13[[#This Row],[Förväntade kommande pensionsavgångar '[År 2025:']]])</f>
        <v>0</v>
      </c>
      <c r="AE328" s="8">
        <f>Tabell13[[#This Row],[Färdiga ST '[År 2026:']]]-Tabell13[[#This Row],[Förväntade kommande pensionsavgångar '[År 2026:']]]</f>
        <v>0</v>
      </c>
      <c r="AF328" s="8">
        <f>Tabell13[[#This Row],[Färdiga ST '[År 2027:']]]-Tabell13[[#This Row],[Förväntade kommande pensionsavgångar '[År 2027:']]]</f>
        <v>0</v>
      </c>
      <c r="AG328" s="8">
        <f>Tabell13[[#This Row],[Färdiga ST '[År 2028:']]]-Tabell13[[#This Row],[Förväntade kommande pensionsavgångar '[År 2028:']]]</f>
        <v>0</v>
      </c>
      <c r="AH328" s="8">
        <f>Tabell13[[#This Row],[Färdiga ST '[År 2029:']]]-Tabell13[[#This Row],[Förväntade kommande pensionsavgångar '[År 2029:']]]</f>
        <v>0</v>
      </c>
      <c r="AI328" s="8">
        <f>Tabell13[[#This Row],[Färdiga ST '[År 2030:']]]-Tabell13[[#This Row],[Förväntade kommande pensionsavgångar '[År 2030:']]]</f>
        <v>0</v>
      </c>
      <c r="AJ328" s="8">
        <f>Tabell13[[#This Row],[Färdiga ST '[År 2031:']]]-Tabell13[[#This Row],[Förväntade kommande pensionsavgångar '[År 2031:']]]</f>
        <v>0</v>
      </c>
      <c r="AK328" s="8">
        <f>Tabell13[[#This Row],[Färdiga ST '[År 2032 (el. senare):']]]-Tabell13[[#This Row],[Förväntade kommande pensionsavgångar '[År 2032:']]]</f>
        <v>0</v>
      </c>
      <c r="AL328" s="8">
        <f>SUM(Tabell13[[#This Row],[Netto färdiga ST minus pensioner 2025]:[Netto färdiga ST minus pensioner 2028]])</f>
        <v>0</v>
      </c>
      <c r="AM328" s="8">
        <f>SUM(Tabell13[[#This Row],[Netto färdiga ST minus pensioner 2025]:[Netto färdiga ST minus pensioner 2032]])</f>
        <v>0</v>
      </c>
    </row>
    <row r="329" spans="1:39" s="8" customFormat="1" x14ac:dyDescent="0.25">
      <c r="A329" s="8" t="s">
        <v>111</v>
      </c>
      <c r="C329" s="8" t="s">
        <v>288</v>
      </c>
      <c r="D329" s="8" t="s">
        <v>14</v>
      </c>
      <c r="E329" s="17">
        <v>1</v>
      </c>
      <c r="F329" s="8">
        <v>0.5</v>
      </c>
      <c r="G329" s="8">
        <v>0</v>
      </c>
      <c r="H329" s="8">
        <v>0</v>
      </c>
      <c r="I329" s="8">
        <v>0</v>
      </c>
      <c r="J329" s="8">
        <v>0</v>
      </c>
      <c r="K329" s="8">
        <v>0</v>
      </c>
      <c r="L329" s="8">
        <v>0</v>
      </c>
      <c r="M329" s="8">
        <v>0</v>
      </c>
      <c r="N329" s="8">
        <v>0</v>
      </c>
      <c r="O329" s="8">
        <v>0</v>
      </c>
      <c r="P329" s="8">
        <v>0</v>
      </c>
      <c r="Q329" s="8">
        <v>0</v>
      </c>
      <c r="R329" s="8">
        <v>0</v>
      </c>
      <c r="S329" s="8">
        <v>0</v>
      </c>
      <c r="T329" s="8">
        <v>0</v>
      </c>
      <c r="U329" s="8">
        <v>0</v>
      </c>
      <c r="V329" s="8">
        <v>0</v>
      </c>
      <c r="W329" s="8">
        <v>0</v>
      </c>
      <c r="X329" s="8">
        <v>0</v>
      </c>
      <c r="Y329" s="8">
        <v>0</v>
      </c>
      <c r="Z329" s="8">
        <v>0</v>
      </c>
      <c r="AA329" s="8">
        <v>0</v>
      </c>
      <c r="AC329" s="18">
        <f>SUM(Tabell13[[#This Row],[Färdiga ST '[År 2025:']]:[Färdiga ST '[År 2032 (el. senare):']]])</f>
        <v>0</v>
      </c>
      <c r="AD329" s="8">
        <f>Tabell13[[#This Row],[Färdiga ST '[År 2025:']]]-(Tabell13[[#This Row],[&gt;68]]+Tabell13[[#This Row],[Förväntade kommande pensionsavgångar '[År 2025:']]])</f>
        <v>0</v>
      </c>
      <c r="AE329" s="8">
        <f>Tabell13[[#This Row],[Färdiga ST '[År 2026:']]]-Tabell13[[#This Row],[Förväntade kommande pensionsavgångar '[År 2026:']]]</f>
        <v>0</v>
      </c>
      <c r="AF329" s="8">
        <f>Tabell13[[#This Row],[Färdiga ST '[År 2027:']]]-Tabell13[[#This Row],[Förväntade kommande pensionsavgångar '[År 2027:']]]</f>
        <v>0</v>
      </c>
      <c r="AG329" s="8">
        <f>Tabell13[[#This Row],[Färdiga ST '[År 2028:']]]-Tabell13[[#This Row],[Förväntade kommande pensionsavgångar '[År 2028:']]]</f>
        <v>0</v>
      </c>
      <c r="AH329" s="8">
        <f>Tabell13[[#This Row],[Färdiga ST '[År 2029:']]]-Tabell13[[#This Row],[Förväntade kommande pensionsavgångar '[År 2029:']]]</f>
        <v>0</v>
      </c>
      <c r="AI329" s="8">
        <f>Tabell13[[#This Row],[Färdiga ST '[År 2030:']]]-Tabell13[[#This Row],[Förväntade kommande pensionsavgångar '[År 2030:']]]</f>
        <v>0</v>
      </c>
      <c r="AJ329" s="8">
        <f>Tabell13[[#This Row],[Färdiga ST '[År 2031:']]]-Tabell13[[#This Row],[Förväntade kommande pensionsavgångar '[År 2031:']]]</f>
        <v>0</v>
      </c>
      <c r="AK329" s="8">
        <f>Tabell13[[#This Row],[Färdiga ST '[År 2032 (el. senare):']]]-Tabell13[[#This Row],[Förväntade kommande pensionsavgångar '[År 2032:']]]</f>
        <v>0</v>
      </c>
      <c r="AL329" s="8">
        <f>SUM(Tabell13[[#This Row],[Netto färdiga ST minus pensioner 2025]:[Netto färdiga ST minus pensioner 2028]])</f>
        <v>0</v>
      </c>
      <c r="AM329" s="8">
        <f>SUM(Tabell13[[#This Row],[Netto färdiga ST minus pensioner 2025]:[Netto färdiga ST minus pensioner 2032]])</f>
        <v>0</v>
      </c>
    </row>
    <row r="330" spans="1:39" s="8" customFormat="1" x14ac:dyDescent="0.25">
      <c r="A330" s="8" t="s">
        <v>111</v>
      </c>
      <c r="C330" s="8" t="s">
        <v>289</v>
      </c>
      <c r="D330" s="8" t="s">
        <v>5</v>
      </c>
      <c r="E330" s="17">
        <v>6</v>
      </c>
      <c r="F330" s="8">
        <v>5.4</v>
      </c>
      <c r="G330" s="8">
        <v>0</v>
      </c>
      <c r="H330" s="8">
        <v>0</v>
      </c>
      <c r="I330" s="8">
        <v>1</v>
      </c>
      <c r="J330" s="8">
        <v>1</v>
      </c>
      <c r="K330" s="8">
        <v>0</v>
      </c>
      <c r="L330" s="8">
        <v>0</v>
      </c>
      <c r="M330" s="8">
        <v>0</v>
      </c>
      <c r="N330" s="8">
        <v>0</v>
      </c>
      <c r="O330" s="8">
        <v>0</v>
      </c>
      <c r="P330" s="8">
        <v>0</v>
      </c>
      <c r="Q330" s="8">
        <v>0</v>
      </c>
      <c r="R330" s="8" t="s">
        <v>76</v>
      </c>
      <c r="S330" s="8">
        <v>2</v>
      </c>
      <c r="T330" s="8">
        <v>0</v>
      </c>
      <c r="U330" s="8">
        <v>2</v>
      </c>
      <c r="V330" s="8">
        <v>0</v>
      </c>
      <c r="W330" s="8">
        <v>0</v>
      </c>
      <c r="X330" s="8">
        <v>0</v>
      </c>
      <c r="Y330" s="8">
        <v>0</v>
      </c>
      <c r="Z330" s="8">
        <v>0</v>
      </c>
      <c r="AA330" s="8">
        <v>0</v>
      </c>
      <c r="AC330" s="18">
        <f>SUM(Tabell13[[#This Row],[Färdiga ST '[År 2025:']]:[Färdiga ST '[År 2032 (el. senare):']]])</f>
        <v>2</v>
      </c>
      <c r="AD330" s="8">
        <f>Tabell13[[#This Row],[Färdiga ST '[År 2025:']]]-(Tabell13[[#This Row],[&gt;68]]+Tabell13[[#This Row],[Förväntade kommande pensionsavgångar '[År 2025:']]])</f>
        <v>0</v>
      </c>
      <c r="AE330" s="8">
        <f>Tabell13[[#This Row],[Färdiga ST '[År 2026:']]]-Tabell13[[#This Row],[Förväntade kommande pensionsavgångar '[År 2026:']]]</f>
        <v>1</v>
      </c>
      <c r="AF330" s="8">
        <f>Tabell13[[#This Row],[Färdiga ST '[År 2027:']]]-Tabell13[[#This Row],[Förväntade kommande pensionsavgångar '[År 2027:']]]</f>
        <v>-1</v>
      </c>
      <c r="AG330" s="8">
        <f>Tabell13[[#This Row],[Färdiga ST '[År 2028:']]]-Tabell13[[#This Row],[Förväntade kommande pensionsavgångar '[År 2028:']]]</f>
        <v>0</v>
      </c>
      <c r="AH330" s="8">
        <f>Tabell13[[#This Row],[Färdiga ST '[År 2029:']]]-Tabell13[[#This Row],[Förväntade kommande pensionsavgångar '[År 2029:']]]</f>
        <v>0</v>
      </c>
      <c r="AI330" s="8">
        <f>Tabell13[[#This Row],[Färdiga ST '[År 2030:']]]-Tabell13[[#This Row],[Förväntade kommande pensionsavgångar '[År 2030:']]]</f>
        <v>0</v>
      </c>
      <c r="AJ330" s="8">
        <f>Tabell13[[#This Row],[Färdiga ST '[År 2031:']]]-Tabell13[[#This Row],[Förväntade kommande pensionsavgångar '[År 2031:']]]</f>
        <v>0</v>
      </c>
      <c r="AK330" s="8">
        <f>Tabell13[[#This Row],[Färdiga ST '[År 2032 (el. senare):']]]-Tabell13[[#This Row],[Förväntade kommande pensionsavgångar '[År 2032:']]]</f>
        <v>0</v>
      </c>
      <c r="AL330" s="8">
        <f>SUM(Tabell13[[#This Row],[Netto färdiga ST minus pensioner 2025]:[Netto färdiga ST minus pensioner 2028]])</f>
        <v>0</v>
      </c>
      <c r="AM330" s="8">
        <f>SUM(Tabell13[[#This Row],[Netto färdiga ST minus pensioner 2025]:[Netto färdiga ST minus pensioner 2032]])</f>
        <v>0</v>
      </c>
    </row>
    <row r="331" spans="1:39" s="8" customFormat="1" x14ac:dyDescent="0.25">
      <c r="A331" s="8" t="s">
        <v>111</v>
      </c>
      <c r="C331" s="8" t="s">
        <v>290</v>
      </c>
      <c r="D331" s="8" t="s">
        <v>5</v>
      </c>
      <c r="E331" s="17">
        <v>3</v>
      </c>
      <c r="F331" s="8">
        <v>1.8</v>
      </c>
      <c r="G331" s="8">
        <v>0</v>
      </c>
      <c r="H331" s="8">
        <v>0</v>
      </c>
      <c r="I331" s="8">
        <v>0</v>
      </c>
      <c r="J331" s="8">
        <v>0</v>
      </c>
      <c r="K331" s="8">
        <v>0</v>
      </c>
      <c r="L331" s="8">
        <v>0</v>
      </c>
      <c r="M331" s="8">
        <v>0</v>
      </c>
      <c r="N331" s="8">
        <v>0</v>
      </c>
      <c r="O331" s="8">
        <v>0</v>
      </c>
      <c r="P331" s="8">
        <v>1</v>
      </c>
      <c r="Q331" s="8">
        <v>0</v>
      </c>
      <c r="R331" s="8">
        <v>0</v>
      </c>
      <c r="S331" s="8">
        <v>2</v>
      </c>
      <c r="T331" s="8">
        <v>0</v>
      </c>
      <c r="U331" s="8">
        <v>0</v>
      </c>
      <c r="V331" s="8">
        <v>0</v>
      </c>
      <c r="W331" s="8">
        <v>0</v>
      </c>
      <c r="X331" s="8">
        <v>0</v>
      </c>
      <c r="Y331" s="8">
        <v>1</v>
      </c>
      <c r="Z331" s="8">
        <v>1</v>
      </c>
      <c r="AA331" s="8">
        <v>0</v>
      </c>
      <c r="AC331" s="18">
        <f>SUM(Tabell13[[#This Row],[Färdiga ST '[År 2025:']]:[Färdiga ST '[År 2032 (el. senare):']]])</f>
        <v>2</v>
      </c>
      <c r="AD331" s="8">
        <f>Tabell13[[#This Row],[Färdiga ST '[År 2025:']]]-(Tabell13[[#This Row],[&gt;68]]+Tabell13[[#This Row],[Förväntade kommande pensionsavgångar '[År 2025:']]])</f>
        <v>0</v>
      </c>
      <c r="AE331" s="8">
        <f>Tabell13[[#This Row],[Färdiga ST '[År 2026:']]]-Tabell13[[#This Row],[Förväntade kommande pensionsavgångar '[År 2026:']]]</f>
        <v>0</v>
      </c>
      <c r="AF331" s="8">
        <f>Tabell13[[#This Row],[Färdiga ST '[År 2027:']]]-Tabell13[[#This Row],[Förväntade kommande pensionsavgångar '[År 2027:']]]</f>
        <v>0</v>
      </c>
      <c r="AG331" s="8">
        <f>Tabell13[[#This Row],[Färdiga ST '[År 2028:']]]-Tabell13[[#This Row],[Förväntade kommande pensionsavgångar '[År 2028:']]]</f>
        <v>0</v>
      </c>
      <c r="AH331" s="8">
        <f>Tabell13[[#This Row],[Färdiga ST '[År 2029:']]]-Tabell13[[#This Row],[Förväntade kommande pensionsavgångar '[År 2029:']]]</f>
        <v>0</v>
      </c>
      <c r="AI331" s="8">
        <f>Tabell13[[#This Row],[Färdiga ST '[År 2030:']]]-Tabell13[[#This Row],[Förväntade kommande pensionsavgångar '[År 2030:']]]</f>
        <v>1</v>
      </c>
      <c r="AJ331" s="8">
        <f>Tabell13[[#This Row],[Färdiga ST '[År 2031:']]]-Tabell13[[#This Row],[Förväntade kommande pensionsavgångar '[År 2031:']]]</f>
        <v>1</v>
      </c>
      <c r="AK331" s="8">
        <f>Tabell13[[#This Row],[Färdiga ST '[År 2032 (el. senare):']]]-Tabell13[[#This Row],[Förväntade kommande pensionsavgångar '[År 2032:']]]</f>
        <v>0</v>
      </c>
      <c r="AL331" s="8">
        <f>SUM(Tabell13[[#This Row],[Netto färdiga ST minus pensioner 2025]:[Netto färdiga ST minus pensioner 2028]])</f>
        <v>0</v>
      </c>
      <c r="AM331" s="8">
        <f>SUM(Tabell13[[#This Row],[Netto färdiga ST minus pensioner 2025]:[Netto färdiga ST minus pensioner 2032]])</f>
        <v>2</v>
      </c>
    </row>
    <row r="332" spans="1:39" s="8" customFormat="1" x14ac:dyDescent="0.25">
      <c r="A332" s="8" t="s">
        <v>111</v>
      </c>
      <c r="C332" s="8" t="s">
        <v>141</v>
      </c>
      <c r="D332" s="8" t="s">
        <v>5</v>
      </c>
      <c r="E332" s="17">
        <v>4</v>
      </c>
      <c r="F332" s="8">
        <v>3.9</v>
      </c>
      <c r="G332" s="8">
        <v>0</v>
      </c>
      <c r="H332" s="8">
        <v>0</v>
      </c>
      <c r="I332" s="8">
        <v>0</v>
      </c>
      <c r="J332" s="8">
        <v>0</v>
      </c>
      <c r="K332" s="8">
        <v>0</v>
      </c>
      <c r="L332" s="8">
        <v>0</v>
      </c>
      <c r="M332" s="8">
        <v>1</v>
      </c>
      <c r="N332" s="8">
        <v>0</v>
      </c>
      <c r="O332" s="8">
        <v>0</v>
      </c>
      <c r="P332" s="8">
        <v>0</v>
      </c>
      <c r="Q332" s="8">
        <v>2</v>
      </c>
      <c r="R332" s="8">
        <v>2</v>
      </c>
      <c r="S332" s="8">
        <v>8</v>
      </c>
      <c r="T332" s="8">
        <v>2</v>
      </c>
      <c r="U332" s="8">
        <v>1</v>
      </c>
      <c r="V332" s="8">
        <v>1</v>
      </c>
      <c r="W332" s="8">
        <v>1</v>
      </c>
      <c r="X332" s="8">
        <v>2</v>
      </c>
      <c r="Y332" s="8">
        <v>1</v>
      </c>
      <c r="Z332" s="8">
        <v>0</v>
      </c>
      <c r="AA332" s="8">
        <v>0</v>
      </c>
      <c r="AC332" s="18">
        <f>SUM(Tabell13[[#This Row],[Färdiga ST '[År 2025:']]:[Färdiga ST '[År 2032 (el. senare):']]])</f>
        <v>8</v>
      </c>
      <c r="AD332" s="8">
        <f>Tabell13[[#This Row],[Färdiga ST '[År 2025:']]]-(Tabell13[[#This Row],[&gt;68]]+Tabell13[[#This Row],[Förväntade kommande pensionsavgångar '[År 2025:']]])</f>
        <v>2</v>
      </c>
      <c r="AE332" s="8">
        <f>Tabell13[[#This Row],[Färdiga ST '[År 2026:']]]-Tabell13[[#This Row],[Förväntade kommande pensionsavgångar '[År 2026:']]]</f>
        <v>1</v>
      </c>
      <c r="AF332" s="8">
        <f>Tabell13[[#This Row],[Färdiga ST '[År 2027:']]]-Tabell13[[#This Row],[Förväntade kommande pensionsavgångar '[År 2027:']]]</f>
        <v>1</v>
      </c>
      <c r="AG332" s="8">
        <f>Tabell13[[#This Row],[Färdiga ST '[År 2028:']]]-Tabell13[[#This Row],[Förväntade kommande pensionsavgångar '[År 2028:']]]</f>
        <v>1</v>
      </c>
      <c r="AH332" s="8">
        <f>Tabell13[[#This Row],[Färdiga ST '[År 2029:']]]-Tabell13[[#This Row],[Förväntade kommande pensionsavgångar '[År 2029:']]]</f>
        <v>2</v>
      </c>
      <c r="AI332" s="8">
        <f>Tabell13[[#This Row],[Färdiga ST '[År 2030:']]]-Tabell13[[#This Row],[Förväntade kommande pensionsavgångar '[År 2030:']]]</f>
        <v>0</v>
      </c>
      <c r="AJ332" s="8">
        <f>Tabell13[[#This Row],[Färdiga ST '[År 2031:']]]-Tabell13[[#This Row],[Förväntade kommande pensionsavgångar '[År 2031:']]]</f>
        <v>0</v>
      </c>
      <c r="AK332" s="8">
        <f>Tabell13[[#This Row],[Färdiga ST '[År 2032 (el. senare):']]]-Tabell13[[#This Row],[Förväntade kommande pensionsavgångar '[År 2032:']]]</f>
        <v>0</v>
      </c>
      <c r="AL332" s="8">
        <f>SUM(Tabell13[[#This Row],[Netto färdiga ST minus pensioner 2025]:[Netto färdiga ST minus pensioner 2028]])</f>
        <v>5</v>
      </c>
      <c r="AM332" s="8">
        <f>SUM(Tabell13[[#This Row],[Netto färdiga ST minus pensioner 2025]:[Netto färdiga ST minus pensioner 2032]])</f>
        <v>7</v>
      </c>
    </row>
    <row r="333" spans="1:39" s="8" customFormat="1" x14ac:dyDescent="0.25">
      <c r="A333" s="8" t="s">
        <v>111</v>
      </c>
      <c r="C333" s="8" t="s">
        <v>291</v>
      </c>
      <c r="D333" s="8" t="s">
        <v>5</v>
      </c>
      <c r="E333" s="17">
        <v>7</v>
      </c>
      <c r="F333" s="8">
        <v>6.1</v>
      </c>
      <c r="G333" s="8">
        <v>0</v>
      </c>
      <c r="H333" s="8">
        <v>0</v>
      </c>
      <c r="I333" s="8">
        <v>0</v>
      </c>
      <c r="J333" s="8">
        <v>0</v>
      </c>
      <c r="K333" s="8">
        <v>0</v>
      </c>
      <c r="L333" s="8">
        <v>0</v>
      </c>
      <c r="M333" s="8">
        <v>0</v>
      </c>
      <c r="N333" s="8">
        <v>0</v>
      </c>
      <c r="O333" s="8">
        <v>0</v>
      </c>
      <c r="P333" s="8">
        <v>0</v>
      </c>
      <c r="Q333" s="8">
        <v>0</v>
      </c>
      <c r="R333" s="8">
        <v>0</v>
      </c>
      <c r="S333" s="8">
        <v>4</v>
      </c>
      <c r="T333" s="8">
        <v>0</v>
      </c>
      <c r="U333" s="8">
        <v>1</v>
      </c>
      <c r="V333" s="8">
        <v>1</v>
      </c>
      <c r="W333" s="8">
        <v>0</v>
      </c>
      <c r="X333" s="8">
        <v>0</v>
      </c>
      <c r="Y333" s="8">
        <v>2</v>
      </c>
      <c r="Z333" s="8">
        <v>0</v>
      </c>
      <c r="AA333" s="8">
        <v>0</v>
      </c>
      <c r="AC333" s="18">
        <f>SUM(Tabell13[[#This Row],[Färdiga ST '[År 2025:']]:[Färdiga ST '[År 2032 (el. senare):']]])</f>
        <v>4</v>
      </c>
      <c r="AD333" s="8">
        <f>Tabell13[[#This Row],[Färdiga ST '[År 2025:']]]-(Tabell13[[#This Row],[&gt;68]]+Tabell13[[#This Row],[Förväntade kommande pensionsavgångar '[År 2025:']]])</f>
        <v>0</v>
      </c>
      <c r="AE333" s="8">
        <f>Tabell13[[#This Row],[Färdiga ST '[År 2026:']]]-Tabell13[[#This Row],[Förväntade kommande pensionsavgångar '[År 2026:']]]</f>
        <v>1</v>
      </c>
      <c r="AF333" s="8">
        <f>Tabell13[[#This Row],[Färdiga ST '[År 2027:']]]-Tabell13[[#This Row],[Förväntade kommande pensionsavgångar '[År 2027:']]]</f>
        <v>1</v>
      </c>
      <c r="AG333" s="8">
        <f>Tabell13[[#This Row],[Färdiga ST '[År 2028:']]]-Tabell13[[#This Row],[Förväntade kommande pensionsavgångar '[År 2028:']]]</f>
        <v>0</v>
      </c>
      <c r="AH333" s="8">
        <f>Tabell13[[#This Row],[Färdiga ST '[År 2029:']]]-Tabell13[[#This Row],[Förväntade kommande pensionsavgångar '[År 2029:']]]</f>
        <v>0</v>
      </c>
      <c r="AI333" s="8">
        <f>Tabell13[[#This Row],[Färdiga ST '[År 2030:']]]-Tabell13[[#This Row],[Förväntade kommande pensionsavgångar '[År 2030:']]]</f>
        <v>2</v>
      </c>
      <c r="AJ333" s="8">
        <f>Tabell13[[#This Row],[Färdiga ST '[År 2031:']]]-Tabell13[[#This Row],[Förväntade kommande pensionsavgångar '[År 2031:']]]</f>
        <v>0</v>
      </c>
      <c r="AK333" s="8">
        <f>Tabell13[[#This Row],[Färdiga ST '[År 2032 (el. senare):']]]-Tabell13[[#This Row],[Förväntade kommande pensionsavgångar '[År 2032:']]]</f>
        <v>0</v>
      </c>
      <c r="AL333" s="8">
        <f>SUM(Tabell13[[#This Row],[Netto färdiga ST minus pensioner 2025]:[Netto färdiga ST minus pensioner 2028]])</f>
        <v>2</v>
      </c>
      <c r="AM333" s="8">
        <f>SUM(Tabell13[[#This Row],[Netto färdiga ST minus pensioner 2025]:[Netto färdiga ST minus pensioner 2032]])</f>
        <v>4</v>
      </c>
    </row>
    <row r="334" spans="1:39" s="8" customFormat="1" x14ac:dyDescent="0.25">
      <c r="A334" s="8" t="s">
        <v>111</v>
      </c>
      <c r="C334" s="8" t="s">
        <v>292</v>
      </c>
      <c r="D334" s="8" t="s">
        <v>5</v>
      </c>
      <c r="E334" s="17">
        <v>0</v>
      </c>
      <c r="F334" s="8">
        <v>0</v>
      </c>
      <c r="G334" s="8">
        <v>0</v>
      </c>
      <c r="H334" s="8">
        <v>0</v>
      </c>
      <c r="I334" s="8">
        <v>0</v>
      </c>
      <c r="J334" s="8">
        <v>0</v>
      </c>
      <c r="K334" s="8">
        <v>0</v>
      </c>
      <c r="L334" s="8">
        <v>0</v>
      </c>
      <c r="M334" s="8">
        <v>0</v>
      </c>
      <c r="N334" s="8">
        <v>0</v>
      </c>
      <c r="O334" s="8">
        <v>0</v>
      </c>
      <c r="P334" s="8">
        <v>0</v>
      </c>
      <c r="Q334" s="8">
        <v>2</v>
      </c>
      <c r="R334" s="8">
        <v>2</v>
      </c>
      <c r="S334" s="8">
        <v>0</v>
      </c>
      <c r="T334" s="8">
        <v>0</v>
      </c>
      <c r="U334" s="8">
        <v>0</v>
      </c>
      <c r="V334" s="8">
        <v>0</v>
      </c>
      <c r="W334" s="8">
        <v>0</v>
      </c>
      <c r="X334" s="8">
        <v>0</v>
      </c>
      <c r="Y334" s="8">
        <v>0</v>
      </c>
      <c r="Z334" s="8">
        <v>0</v>
      </c>
      <c r="AA334" s="8">
        <v>0</v>
      </c>
      <c r="AC334" s="18">
        <f>SUM(Tabell13[[#This Row],[Färdiga ST '[År 2025:']]:[Färdiga ST '[År 2032 (el. senare):']]])</f>
        <v>0</v>
      </c>
      <c r="AD334" s="8">
        <f>Tabell13[[#This Row],[Färdiga ST '[År 2025:']]]-(Tabell13[[#This Row],[&gt;68]]+Tabell13[[#This Row],[Förväntade kommande pensionsavgångar '[År 2025:']]])</f>
        <v>0</v>
      </c>
      <c r="AE334" s="8">
        <f>Tabell13[[#This Row],[Färdiga ST '[År 2026:']]]-Tabell13[[#This Row],[Förväntade kommande pensionsavgångar '[År 2026:']]]</f>
        <v>0</v>
      </c>
      <c r="AF334" s="8">
        <f>Tabell13[[#This Row],[Färdiga ST '[År 2027:']]]-Tabell13[[#This Row],[Förväntade kommande pensionsavgångar '[År 2027:']]]</f>
        <v>0</v>
      </c>
      <c r="AG334" s="8">
        <f>Tabell13[[#This Row],[Färdiga ST '[År 2028:']]]-Tabell13[[#This Row],[Förväntade kommande pensionsavgångar '[År 2028:']]]</f>
        <v>0</v>
      </c>
      <c r="AH334" s="8">
        <f>Tabell13[[#This Row],[Färdiga ST '[År 2029:']]]-Tabell13[[#This Row],[Förväntade kommande pensionsavgångar '[År 2029:']]]</f>
        <v>0</v>
      </c>
      <c r="AI334" s="8">
        <f>Tabell13[[#This Row],[Färdiga ST '[År 2030:']]]-Tabell13[[#This Row],[Förväntade kommande pensionsavgångar '[År 2030:']]]</f>
        <v>0</v>
      </c>
      <c r="AJ334" s="8">
        <f>Tabell13[[#This Row],[Färdiga ST '[År 2031:']]]-Tabell13[[#This Row],[Förväntade kommande pensionsavgångar '[År 2031:']]]</f>
        <v>0</v>
      </c>
      <c r="AK334" s="8">
        <f>Tabell13[[#This Row],[Färdiga ST '[År 2032 (el. senare):']]]-Tabell13[[#This Row],[Förväntade kommande pensionsavgångar '[År 2032:']]]</f>
        <v>0</v>
      </c>
      <c r="AL334" s="8">
        <f>SUM(Tabell13[[#This Row],[Netto färdiga ST minus pensioner 2025]:[Netto färdiga ST minus pensioner 2028]])</f>
        <v>0</v>
      </c>
      <c r="AM334" s="8">
        <f>SUM(Tabell13[[#This Row],[Netto färdiga ST minus pensioner 2025]:[Netto färdiga ST minus pensioner 2032]])</f>
        <v>0</v>
      </c>
    </row>
    <row r="335" spans="1:39" s="8" customFormat="1" x14ac:dyDescent="0.25">
      <c r="A335" s="8" t="s">
        <v>75</v>
      </c>
      <c r="B335" s="8" t="s">
        <v>76</v>
      </c>
      <c r="C335" s="8" t="s">
        <v>236</v>
      </c>
      <c r="D335" s="8" t="s">
        <v>56</v>
      </c>
      <c r="E335" s="17">
        <v>20</v>
      </c>
      <c r="F335" s="8">
        <v>18.8</v>
      </c>
      <c r="G335" s="8">
        <v>0</v>
      </c>
      <c r="H335" s="8">
        <v>1</v>
      </c>
      <c r="I335" s="8">
        <v>0</v>
      </c>
      <c r="J335" s="8">
        <v>0</v>
      </c>
      <c r="K335" s="8">
        <v>1</v>
      </c>
      <c r="L335" s="8">
        <v>1</v>
      </c>
      <c r="M335" s="8">
        <v>0</v>
      </c>
      <c r="N335" s="8">
        <v>1</v>
      </c>
      <c r="O335" s="8">
        <v>0</v>
      </c>
      <c r="P335" s="8">
        <v>2</v>
      </c>
      <c r="Q335" s="8">
        <v>0</v>
      </c>
      <c r="R335" s="8" t="s">
        <v>76</v>
      </c>
      <c r="S335" s="8">
        <v>7</v>
      </c>
      <c r="T335" s="8">
        <v>1</v>
      </c>
      <c r="U335" s="8">
        <v>1</v>
      </c>
      <c r="V335" s="8">
        <v>1</v>
      </c>
      <c r="W335" s="8">
        <v>3</v>
      </c>
      <c r="X335" s="8">
        <v>2</v>
      </c>
      <c r="Y335" s="8">
        <v>0</v>
      </c>
      <c r="Z335" s="8">
        <v>0</v>
      </c>
      <c r="AA335" s="8">
        <v>0</v>
      </c>
      <c r="AB335" s="8">
        <v>1</v>
      </c>
      <c r="AC335" s="18">
        <f>SUM(Tabell13[[#This Row],[Färdiga ST '[År 2025:']]:[Färdiga ST '[År 2032 (el. senare):']]])</f>
        <v>8</v>
      </c>
      <c r="AD335" s="8">
        <f>Tabell13[[#This Row],[Färdiga ST '[År 2025:']]]-(Tabell13[[#This Row],[&gt;68]]+Tabell13[[#This Row],[Förväntade kommande pensionsavgångar '[År 2025:']]])</f>
        <v>0</v>
      </c>
      <c r="AE335" s="8">
        <f>Tabell13[[#This Row],[Färdiga ST '[År 2026:']]]-Tabell13[[#This Row],[Förväntade kommande pensionsavgångar '[År 2026:']]]</f>
        <v>1</v>
      </c>
      <c r="AF335" s="8">
        <f>Tabell13[[#This Row],[Färdiga ST '[År 2027:']]]-Tabell13[[#This Row],[Förväntade kommande pensionsavgångar '[År 2027:']]]</f>
        <v>1</v>
      </c>
      <c r="AG335" s="8">
        <f>Tabell13[[#This Row],[Färdiga ST '[År 2028:']]]-Tabell13[[#This Row],[Förväntade kommande pensionsavgångar '[År 2028:']]]</f>
        <v>2</v>
      </c>
      <c r="AH335" s="8">
        <f>Tabell13[[#This Row],[Färdiga ST '[År 2029:']]]-Tabell13[[#This Row],[Förväntade kommande pensionsavgångar '[År 2029:']]]</f>
        <v>1</v>
      </c>
      <c r="AI335" s="8">
        <f>Tabell13[[#This Row],[Färdiga ST '[År 2030:']]]-Tabell13[[#This Row],[Förväntade kommande pensionsavgångar '[År 2030:']]]</f>
        <v>0</v>
      </c>
      <c r="AJ335" s="8">
        <f>Tabell13[[#This Row],[Färdiga ST '[År 2031:']]]-Tabell13[[#This Row],[Förväntade kommande pensionsavgångar '[År 2031:']]]</f>
        <v>-1</v>
      </c>
      <c r="AK335" s="8">
        <f>Tabell13[[#This Row],[Färdiga ST '[År 2032 (el. senare):']]]-Tabell13[[#This Row],[Förväntade kommande pensionsavgångar '[År 2032:']]]</f>
        <v>0</v>
      </c>
      <c r="AL335" s="8">
        <f>SUM(Tabell13[[#This Row],[Netto färdiga ST minus pensioner 2025]:[Netto färdiga ST minus pensioner 2028]])</f>
        <v>4</v>
      </c>
      <c r="AM335" s="8">
        <f>SUM(Tabell13[[#This Row],[Netto färdiga ST minus pensioner 2025]:[Netto färdiga ST minus pensioner 2032]])</f>
        <v>4</v>
      </c>
    </row>
    <row r="336" spans="1:39" s="8" customFormat="1" x14ac:dyDescent="0.25">
      <c r="A336" s="8" t="s">
        <v>96</v>
      </c>
      <c r="B336" s="8" t="s">
        <v>76</v>
      </c>
      <c r="C336" s="8" t="s">
        <v>121</v>
      </c>
      <c r="D336" s="8" t="s">
        <v>47</v>
      </c>
      <c r="E336" s="17">
        <v>6</v>
      </c>
      <c r="F336" s="8">
        <v>5.3</v>
      </c>
      <c r="G336" s="8">
        <v>0</v>
      </c>
      <c r="H336" s="8">
        <v>0</v>
      </c>
      <c r="I336" s="8">
        <v>0</v>
      </c>
      <c r="J336" s="8">
        <v>0</v>
      </c>
      <c r="K336" s="8">
        <v>1</v>
      </c>
      <c r="L336" s="8">
        <v>0</v>
      </c>
      <c r="M336" s="8">
        <v>0</v>
      </c>
      <c r="N336" s="8">
        <v>0</v>
      </c>
      <c r="O336" s="8">
        <v>0</v>
      </c>
      <c r="P336" s="8">
        <v>0</v>
      </c>
      <c r="Q336" s="8">
        <v>2</v>
      </c>
      <c r="R336" s="8">
        <v>2</v>
      </c>
      <c r="S336" s="8">
        <v>0</v>
      </c>
      <c r="T336" s="8">
        <v>0</v>
      </c>
      <c r="U336" s="8">
        <v>0</v>
      </c>
      <c r="V336" s="8">
        <v>0</v>
      </c>
      <c r="W336" s="8">
        <v>0</v>
      </c>
      <c r="X336" s="8">
        <v>0</v>
      </c>
      <c r="Y336" s="8">
        <v>0</v>
      </c>
      <c r="Z336" s="8">
        <v>0</v>
      </c>
      <c r="AA336" s="8">
        <v>0</v>
      </c>
      <c r="AB336" s="8">
        <v>0</v>
      </c>
      <c r="AC336" s="18">
        <f>SUM(Tabell13[[#This Row],[Färdiga ST '[År 2025:']]:[Färdiga ST '[År 2032 (el. senare):']]])</f>
        <v>0</v>
      </c>
      <c r="AD336" s="8">
        <f>Tabell13[[#This Row],[Färdiga ST '[År 2025:']]]-(Tabell13[[#This Row],[&gt;68]]+Tabell13[[#This Row],[Förväntade kommande pensionsavgångar '[År 2025:']]])</f>
        <v>0</v>
      </c>
      <c r="AE336" s="8">
        <f>Tabell13[[#This Row],[Färdiga ST '[År 2026:']]]-Tabell13[[#This Row],[Förväntade kommande pensionsavgångar '[År 2026:']]]</f>
        <v>0</v>
      </c>
      <c r="AF336" s="8">
        <f>Tabell13[[#This Row],[Färdiga ST '[År 2027:']]]-Tabell13[[#This Row],[Förväntade kommande pensionsavgångar '[År 2027:']]]</f>
        <v>0</v>
      </c>
      <c r="AG336" s="8">
        <f>Tabell13[[#This Row],[Färdiga ST '[År 2028:']]]-Tabell13[[#This Row],[Förväntade kommande pensionsavgångar '[År 2028:']]]</f>
        <v>-1</v>
      </c>
      <c r="AH336" s="8">
        <f>Tabell13[[#This Row],[Färdiga ST '[År 2029:']]]-Tabell13[[#This Row],[Förväntade kommande pensionsavgångar '[År 2029:']]]</f>
        <v>0</v>
      </c>
      <c r="AI336" s="8">
        <f>Tabell13[[#This Row],[Färdiga ST '[År 2030:']]]-Tabell13[[#This Row],[Förväntade kommande pensionsavgångar '[År 2030:']]]</f>
        <v>0</v>
      </c>
      <c r="AJ336" s="8">
        <f>Tabell13[[#This Row],[Färdiga ST '[År 2031:']]]-Tabell13[[#This Row],[Förväntade kommande pensionsavgångar '[År 2031:']]]</f>
        <v>0</v>
      </c>
      <c r="AK336" s="8">
        <f>Tabell13[[#This Row],[Färdiga ST '[År 2032 (el. senare):']]]-Tabell13[[#This Row],[Förväntade kommande pensionsavgångar '[År 2032:']]]</f>
        <v>0</v>
      </c>
      <c r="AL336" s="8">
        <f>SUM(Tabell13[[#This Row],[Netto färdiga ST minus pensioner 2025]:[Netto färdiga ST minus pensioner 2028]])</f>
        <v>-1</v>
      </c>
      <c r="AM336" s="8">
        <f>SUM(Tabell13[[#This Row],[Netto färdiga ST minus pensioner 2025]:[Netto färdiga ST minus pensioner 2032]])</f>
        <v>-1</v>
      </c>
    </row>
    <row r="337" spans="1:39" s="8" customFormat="1" x14ac:dyDescent="0.25">
      <c r="A337" s="8" t="s">
        <v>111</v>
      </c>
      <c r="C337" s="8" t="s">
        <v>270</v>
      </c>
      <c r="D337" s="8" t="s">
        <v>41</v>
      </c>
      <c r="E337" s="17">
        <v>1</v>
      </c>
      <c r="F337" s="8">
        <v>0.7</v>
      </c>
      <c r="G337" s="8">
        <v>0</v>
      </c>
      <c r="H337" s="8">
        <v>0</v>
      </c>
      <c r="I337" s="8">
        <v>0</v>
      </c>
      <c r="J337" s="8">
        <v>0</v>
      </c>
      <c r="K337" s="8">
        <v>0</v>
      </c>
      <c r="L337" s="8">
        <v>0</v>
      </c>
      <c r="M337" s="8">
        <v>0</v>
      </c>
      <c r="N337" s="8">
        <v>0</v>
      </c>
      <c r="O337" s="8">
        <v>0</v>
      </c>
      <c r="P337" s="8">
        <v>0</v>
      </c>
      <c r="Q337" s="8">
        <v>0</v>
      </c>
      <c r="R337" s="8">
        <v>0</v>
      </c>
      <c r="S337" s="8">
        <v>0</v>
      </c>
      <c r="T337" s="8">
        <v>0</v>
      </c>
      <c r="U337" s="8">
        <v>0</v>
      </c>
      <c r="V337" s="8">
        <v>0</v>
      </c>
      <c r="W337" s="8">
        <v>0</v>
      </c>
      <c r="X337" s="8">
        <v>0</v>
      </c>
      <c r="Y337" s="8">
        <v>0</v>
      </c>
      <c r="Z337" s="8">
        <v>0</v>
      </c>
      <c r="AA337" s="8">
        <v>0</v>
      </c>
      <c r="AB337" s="8">
        <v>0</v>
      </c>
      <c r="AC337" s="18">
        <f>SUM(Tabell13[[#This Row],[Färdiga ST '[År 2025:']]:[Färdiga ST '[År 2032 (el. senare):']]])</f>
        <v>0</v>
      </c>
      <c r="AD337" s="8">
        <f>Tabell13[[#This Row],[Färdiga ST '[År 2025:']]]-(Tabell13[[#This Row],[&gt;68]]+Tabell13[[#This Row],[Förväntade kommande pensionsavgångar '[År 2025:']]])</f>
        <v>0</v>
      </c>
      <c r="AE337" s="8">
        <f>Tabell13[[#This Row],[Färdiga ST '[År 2026:']]]-Tabell13[[#This Row],[Förväntade kommande pensionsavgångar '[År 2026:']]]</f>
        <v>0</v>
      </c>
      <c r="AF337" s="8">
        <f>Tabell13[[#This Row],[Färdiga ST '[År 2027:']]]-Tabell13[[#This Row],[Förväntade kommande pensionsavgångar '[År 2027:']]]</f>
        <v>0</v>
      </c>
      <c r="AG337" s="8">
        <f>Tabell13[[#This Row],[Färdiga ST '[År 2028:']]]-Tabell13[[#This Row],[Förväntade kommande pensionsavgångar '[År 2028:']]]</f>
        <v>0</v>
      </c>
      <c r="AH337" s="8">
        <f>Tabell13[[#This Row],[Färdiga ST '[År 2029:']]]-Tabell13[[#This Row],[Förväntade kommande pensionsavgångar '[År 2029:']]]</f>
        <v>0</v>
      </c>
      <c r="AI337" s="8">
        <f>Tabell13[[#This Row],[Färdiga ST '[År 2030:']]]-Tabell13[[#This Row],[Förväntade kommande pensionsavgångar '[År 2030:']]]</f>
        <v>0</v>
      </c>
      <c r="AJ337" s="8">
        <f>Tabell13[[#This Row],[Färdiga ST '[År 2031:']]]-Tabell13[[#This Row],[Förväntade kommande pensionsavgångar '[År 2031:']]]</f>
        <v>0</v>
      </c>
      <c r="AK337" s="8">
        <f>Tabell13[[#This Row],[Färdiga ST '[År 2032 (el. senare):']]]-Tabell13[[#This Row],[Förväntade kommande pensionsavgångar '[År 2032:']]]</f>
        <v>0</v>
      </c>
      <c r="AL337" s="8">
        <f>SUM(Tabell13[[#This Row],[Netto färdiga ST minus pensioner 2025]:[Netto färdiga ST minus pensioner 2028]])</f>
        <v>0</v>
      </c>
      <c r="AM337" s="8">
        <f>SUM(Tabell13[[#This Row],[Netto färdiga ST minus pensioner 2025]:[Netto färdiga ST minus pensioner 2032]])</f>
        <v>0</v>
      </c>
    </row>
    <row r="338" spans="1:39" s="8" customFormat="1" x14ac:dyDescent="0.25">
      <c r="A338" s="8" t="s">
        <v>86</v>
      </c>
      <c r="B338" s="8" t="s">
        <v>76</v>
      </c>
      <c r="C338" s="8" t="s">
        <v>47</v>
      </c>
      <c r="D338" s="8" t="s">
        <v>38</v>
      </c>
      <c r="E338" s="17">
        <v>22</v>
      </c>
      <c r="F338" s="8">
        <v>15</v>
      </c>
      <c r="G338" s="8">
        <v>0</v>
      </c>
      <c r="H338" s="8">
        <v>1</v>
      </c>
      <c r="I338" s="8">
        <v>1</v>
      </c>
      <c r="J338" s="8">
        <v>0</v>
      </c>
      <c r="K338" s="8">
        <v>2</v>
      </c>
      <c r="L338" s="8">
        <v>3</v>
      </c>
      <c r="M338" s="8">
        <v>0</v>
      </c>
      <c r="N338" s="8">
        <v>0</v>
      </c>
      <c r="O338" s="8">
        <v>0</v>
      </c>
      <c r="P338" s="8">
        <v>4</v>
      </c>
      <c r="Q338" s="8">
        <v>9</v>
      </c>
      <c r="R338" s="8">
        <v>8.5</v>
      </c>
      <c r="S338" s="8">
        <v>9</v>
      </c>
      <c r="T338" s="8">
        <v>1</v>
      </c>
      <c r="U338" s="8">
        <v>2</v>
      </c>
      <c r="V338" s="8">
        <v>3</v>
      </c>
      <c r="W338" s="8">
        <v>1</v>
      </c>
      <c r="X338" s="8">
        <v>1</v>
      </c>
      <c r="Y338" s="8">
        <v>1</v>
      </c>
      <c r="Z338" s="8">
        <v>0</v>
      </c>
      <c r="AA338" s="8">
        <v>0</v>
      </c>
      <c r="AB338" s="8">
        <v>0</v>
      </c>
      <c r="AC338" s="18">
        <f>SUM(Tabell13[[#This Row],[Färdiga ST '[År 2025:']]:[Färdiga ST '[År 2032 (el. senare):']]])</f>
        <v>9</v>
      </c>
      <c r="AD338" s="8">
        <f>Tabell13[[#This Row],[Färdiga ST '[År 2025:']]]-(Tabell13[[#This Row],[&gt;68]]+Tabell13[[#This Row],[Förväntade kommande pensionsavgångar '[År 2025:']]])</f>
        <v>0</v>
      </c>
      <c r="AE338" s="8">
        <f>Tabell13[[#This Row],[Färdiga ST '[År 2026:']]]-Tabell13[[#This Row],[Förväntade kommande pensionsavgångar '[År 2026:']]]</f>
        <v>1</v>
      </c>
      <c r="AF338" s="8">
        <f>Tabell13[[#This Row],[Färdiga ST '[År 2027:']]]-Tabell13[[#This Row],[Förväntade kommande pensionsavgångar '[År 2027:']]]</f>
        <v>3</v>
      </c>
      <c r="AG338" s="8">
        <f>Tabell13[[#This Row],[Färdiga ST '[År 2028:']]]-Tabell13[[#This Row],[Förväntade kommande pensionsavgångar '[År 2028:']]]</f>
        <v>-1</v>
      </c>
      <c r="AH338" s="8">
        <f>Tabell13[[#This Row],[Färdiga ST '[År 2029:']]]-Tabell13[[#This Row],[Förväntade kommande pensionsavgångar '[År 2029:']]]</f>
        <v>-2</v>
      </c>
      <c r="AI338" s="8">
        <f>Tabell13[[#This Row],[Färdiga ST '[År 2030:']]]-Tabell13[[#This Row],[Förväntade kommande pensionsavgångar '[År 2030:']]]</f>
        <v>1</v>
      </c>
      <c r="AJ338" s="8">
        <f>Tabell13[[#This Row],[Färdiga ST '[År 2031:']]]-Tabell13[[#This Row],[Förväntade kommande pensionsavgångar '[År 2031:']]]</f>
        <v>0</v>
      </c>
      <c r="AK338" s="8">
        <f>Tabell13[[#This Row],[Färdiga ST '[År 2032 (el. senare):']]]-Tabell13[[#This Row],[Förväntade kommande pensionsavgångar '[År 2032:']]]</f>
        <v>0</v>
      </c>
      <c r="AL338" s="8">
        <f>SUM(Tabell13[[#This Row],[Netto färdiga ST minus pensioner 2025]:[Netto färdiga ST minus pensioner 2028]])</f>
        <v>3</v>
      </c>
      <c r="AM338" s="8">
        <f>SUM(Tabell13[[#This Row],[Netto färdiga ST minus pensioner 2025]:[Netto färdiga ST minus pensioner 2032]])</f>
        <v>2</v>
      </c>
    </row>
    <row r="339" spans="1:39" s="8" customFormat="1" x14ac:dyDescent="0.25">
      <c r="A339" s="8" t="s">
        <v>96</v>
      </c>
      <c r="B339" s="8" t="s">
        <v>76</v>
      </c>
      <c r="C339" s="8" t="s">
        <v>83</v>
      </c>
      <c r="D339" s="8" t="s">
        <v>37</v>
      </c>
      <c r="E339" s="17">
        <v>8</v>
      </c>
      <c r="F339" s="8">
        <v>6.8</v>
      </c>
      <c r="G339" s="8">
        <v>0</v>
      </c>
      <c r="H339" s="8">
        <v>0</v>
      </c>
      <c r="I339" s="8">
        <v>0</v>
      </c>
      <c r="J339" s="8">
        <v>0</v>
      </c>
      <c r="K339" s="8">
        <v>0</v>
      </c>
      <c r="L339" s="8">
        <v>0</v>
      </c>
      <c r="M339" s="8">
        <v>0</v>
      </c>
      <c r="N339" s="8">
        <v>1</v>
      </c>
      <c r="O339" s="8">
        <v>0</v>
      </c>
      <c r="P339" s="8">
        <v>2</v>
      </c>
      <c r="Q339" s="8">
        <v>0</v>
      </c>
      <c r="R339" s="8" t="s">
        <v>76</v>
      </c>
      <c r="S339" s="8">
        <v>2</v>
      </c>
      <c r="T339" s="8">
        <v>0</v>
      </c>
      <c r="U339" s="8">
        <v>1</v>
      </c>
      <c r="V339" s="8">
        <v>0</v>
      </c>
      <c r="W339" s="8">
        <v>0</v>
      </c>
      <c r="X339" s="8">
        <v>0</v>
      </c>
      <c r="Y339" s="8">
        <v>1</v>
      </c>
      <c r="Z339" s="8">
        <v>0</v>
      </c>
      <c r="AA339" s="8">
        <v>0</v>
      </c>
      <c r="AB339" s="8">
        <v>0</v>
      </c>
      <c r="AC339" s="18">
        <f>SUM(Tabell13[[#This Row],[Färdiga ST '[År 2025:']]:[Färdiga ST '[År 2032 (el. senare):']]])</f>
        <v>2</v>
      </c>
      <c r="AD339" s="8">
        <f>Tabell13[[#This Row],[Färdiga ST '[År 2025:']]]-(Tabell13[[#This Row],[&gt;68]]+Tabell13[[#This Row],[Förväntade kommande pensionsavgångar '[År 2025:']]])</f>
        <v>0</v>
      </c>
      <c r="AE339" s="8">
        <f>Tabell13[[#This Row],[Färdiga ST '[År 2026:']]]-Tabell13[[#This Row],[Förväntade kommande pensionsavgångar '[År 2026:']]]</f>
        <v>1</v>
      </c>
      <c r="AF339" s="8">
        <f>Tabell13[[#This Row],[Färdiga ST '[År 2027:']]]-Tabell13[[#This Row],[Förväntade kommande pensionsavgångar '[År 2027:']]]</f>
        <v>0</v>
      </c>
      <c r="AG339" s="8">
        <f>Tabell13[[#This Row],[Färdiga ST '[År 2028:']]]-Tabell13[[#This Row],[Förväntade kommande pensionsavgångar '[År 2028:']]]</f>
        <v>0</v>
      </c>
      <c r="AH339" s="8">
        <f>Tabell13[[#This Row],[Färdiga ST '[År 2029:']]]-Tabell13[[#This Row],[Förväntade kommande pensionsavgångar '[År 2029:']]]</f>
        <v>0</v>
      </c>
      <c r="AI339" s="8">
        <f>Tabell13[[#This Row],[Färdiga ST '[År 2030:']]]-Tabell13[[#This Row],[Förväntade kommande pensionsavgångar '[År 2030:']]]</f>
        <v>1</v>
      </c>
      <c r="AJ339" s="8">
        <f>Tabell13[[#This Row],[Färdiga ST '[År 2031:']]]-Tabell13[[#This Row],[Förväntade kommande pensionsavgångar '[År 2031:']]]</f>
        <v>-1</v>
      </c>
      <c r="AK339" s="8">
        <f>Tabell13[[#This Row],[Färdiga ST '[År 2032 (el. senare):']]]-Tabell13[[#This Row],[Förväntade kommande pensionsavgångar '[År 2032:']]]</f>
        <v>0</v>
      </c>
      <c r="AL339" s="8">
        <f>SUM(Tabell13[[#This Row],[Netto färdiga ST minus pensioner 2025]:[Netto färdiga ST minus pensioner 2028]])</f>
        <v>1</v>
      </c>
      <c r="AM339" s="8">
        <f>SUM(Tabell13[[#This Row],[Netto färdiga ST minus pensioner 2025]:[Netto färdiga ST minus pensioner 2032]])</f>
        <v>1</v>
      </c>
    </row>
    <row r="340" spans="1:39" s="8" customFormat="1" x14ac:dyDescent="0.25">
      <c r="A340" s="8" t="s">
        <v>111</v>
      </c>
      <c r="C340" s="8" t="s">
        <v>267</v>
      </c>
      <c r="D340" s="8" t="s">
        <v>36</v>
      </c>
      <c r="E340" s="17">
        <v>1</v>
      </c>
      <c r="F340" s="8">
        <v>1</v>
      </c>
      <c r="G340" s="8">
        <v>0</v>
      </c>
      <c r="H340" s="8">
        <v>0</v>
      </c>
      <c r="I340" s="8">
        <v>0</v>
      </c>
      <c r="J340" s="8">
        <v>0</v>
      </c>
      <c r="K340" s="8">
        <v>0</v>
      </c>
      <c r="L340" s="8">
        <v>0</v>
      </c>
      <c r="M340" s="8">
        <v>1</v>
      </c>
      <c r="N340" s="8">
        <v>0</v>
      </c>
      <c r="O340" s="8">
        <v>0</v>
      </c>
      <c r="P340" s="8">
        <v>0</v>
      </c>
      <c r="Q340" s="8">
        <v>0</v>
      </c>
      <c r="R340" s="8">
        <v>0</v>
      </c>
      <c r="S340" s="8">
        <v>0</v>
      </c>
      <c r="T340" s="8">
        <v>0</v>
      </c>
      <c r="U340" s="8">
        <v>0</v>
      </c>
      <c r="V340" s="8">
        <v>0</v>
      </c>
      <c r="W340" s="8">
        <v>0</v>
      </c>
      <c r="X340" s="8">
        <v>0</v>
      </c>
      <c r="Y340" s="8">
        <v>0</v>
      </c>
      <c r="Z340" s="8">
        <v>0</v>
      </c>
      <c r="AA340" s="8">
        <v>0</v>
      </c>
      <c r="AB340" s="8">
        <v>0</v>
      </c>
      <c r="AC340" s="18">
        <f>SUM(Tabell13[[#This Row],[Färdiga ST '[År 2025:']]:[Färdiga ST '[År 2032 (el. senare):']]])</f>
        <v>0</v>
      </c>
      <c r="AD340" s="8">
        <f>Tabell13[[#This Row],[Färdiga ST '[År 2025:']]]-(Tabell13[[#This Row],[&gt;68]]+Tabell13[[#This Row],[Förväntade kommande pensionsavgångar '[År 2025:']]])</f>
        <v>0</v>
      </c>
      <c r="AE340" s="8">
        <f>Tabell13[[#This Row],[Färdiga ST '[År 2026:']]]-Tabell13[[#This Row],[Förväntade kommande pensionsavgångar '[År 2026:']]]</f>
        <v>0</v>
      </c>
      <c r="AF340" s="8">
        <f>Tabell13[[#This Row],[Färdiga ST '[År 2027:']]]-Tabell13[[#This Row],[Förväntade kommande pensionsavgångar '[År 2027:']]]</f>
        <v>0</v>
      </c>
      <c r="AG340" s="8">
        <f>Tabell13[[#This Row],[Färdiga ST '[År 2028:']]]-Tabell13[[#This Row],[Förväntade kommande pensionsavgångar '[År 2028:']]]</f>
        <v>0</v>
      </c>
      <c r="AH340" s="8">
        <f>Tabell13[[#This Row],[Färdiga ST '[År 2029:']]]-Tabell13[[#This Row],[Förväntade kommande pensionsavgångar '[År 2029:']]]</f>
        <v>0</v>
      </c>
      <c r="AI340" s="8">
        <f>Tabell13[[#This Row],[Färdiga ST '[År 2030:']]]-Tabell13[[#This Row],[Förväntade kommande pensionsavgångar '[År 2030:']]]</f>
        <v>-1</v>
      </c>
      <c r="AJ340" s="8">
        <f>Tabell13[[#This Row],[Färdiga ST '[År 2031:']]]-Tabell13[[#This Row],[Förväntade kommande pensionsavgångar '[År 2031:']]]</f>
        <v>0</v>
      </c>
      <c r="AK340" s="8">
        <f>Tabell13[[#This Row],[Färdiga ST '[År 2032 (el. senare):']]]-Tabell13[[#This Row],[Förväntade kommande pensionsavgångar '[År 2032:']]]</f>
        <v>0</v>
      </c>
      <c r="AL340" s="8">
        <f>SUM(Tabell13[[#This Row],[Netto färdiga ST minus pensioner 2025]:[Netto färdiga ST minus pensioner 2028]])</f>
        <v>0</v>
      </c>
      <c r="AM340" s="8">
        <f>SUM(Tabell13[[#This Row],[Netto färdiga ST minus pensioner 2025]:[Netto färdiga ST minus pensioner 2032]])</f>
        <v>-1</v>
      </c>
    </row>
    <row r="341" spans="1:39" s="8" customFormat="1" x14ac:dyDescent="0.25">
      <c r="A341" s="8" t="s">
        <v>84</v>
      </c>
      <c r="B341" s="8" t="s">
        <v>76</v>
      </c>
      <c r="C341" s="8" t="s">
        <v>207</v>
      </c>
      <c r="D341" s="8" t="s">
        <v>27</v>
      </c>
      <c r="E341" s="17">
        <v>11</v>
      </c>
      <c r="F341" s="8">
        <v>6.7</v>
      </c>
      <c r="G341" s="8">
        <v>0</v>
      </c>
      <c r="H341" s="8">
        <v>0</v>
      </c>
      <c r="I341" s="8">
        <v>0</v>
      </c>
      <c r="J341" s="8">
        <v>2</v>
      </c>
      <c r="K341" s="8">
        <v>1</v>
      </c>
      <c r="L341" s="8">
        <v>1</v>
      </c>
      <c r="M341" s="8">
        <v>0</v>
      </c>
      <c r="N341" s="8">
        <v>0</v>
      </c>
      <c r="O341" s="8">
        <v>1</v>
      </c>
      <c r="P341" s="8">
        <v>1</v>
      </c>
      <c r="Q341" s="8">
        <v>3</v>
      </c>
      <c r="R341" s="8">
        <v>3</v>
      </c>
      <c r="S341" s="8">
        <v>10</v>
      </c>
      <c r="T341" s="8">
        <v>0</v>
      </c>
      <c r="U341" s="8">
        <v>3</v>
      </c>
      <c r="V341" s="8">
        <v>3</v>
      </c>
      <c r="W341" s="8">
        <v>1</v>
      </c>
      <c r="X341" s="8">
        <v>3</v>
      </c>
      <c r="Y341" s="8">
        <v>0</v>
      </c>
      <c r="Z341" s="8">
        <v>0</v>
      </c>
      <c r="AA341" s="8">
        <v>0</v>
      </c>
      <c r="AB341" s="8">
        <v>0</v>
      </c>
      <c r="AC341" s="18">
        <f>SUM(Tabell13[[#This Row],[Färdiga ST '[År 2025:']]:[Färdiga ST '[År 2032 (el. senare):']]])</f>
        <v>10</v>
      </c>
      <c r="AD341" s="8">
        <f>Tabell13[[#This Row],[Färdiga ST '[År 2025:']]]-(Tabell13[[#This Row],[&gt;68]]+Tabell13[[#This Row],[Förväntade kommande pensionsavgångar '[År 2025:']]])</f>
        <v>0</v>
      </c>
      <c r="AE341" s="8">
        <f>Tabell13[[#This Row],[Färdiga ST '[År 2026:']]]-Tabell13[[#This Row],[Förväntade kommande pensionsavgångar '[År 2026:']]]</f>
        <v>3</v>
      </c>
      <c r="AF341" s="8">
        <f>Tabell13[[#This Row],[Färdiga ST '[År 2027:']]]-Tabell13[[#This Row],[Förväntade kommande pensionsavgångar '[År 2027:']]]</f>
        <v>1</v>
      </c>
      <c r="AG341" s="8">
        <f>Tabell13[[#This Row],[Färdiga ST '[År 2028:']]]-Tabell13[[#This Row],[Förväntade kommande pensionsavgångar '[År 2028:']]]</f>
        <v>0</v>
      </c>
      <c r="AH341" s="8">
        <f>Tabell13[[#This Row],[Färdiga ST '[År 2029:']]]-Tabell13[[#This Row],[Förväntade kommande pensionsavgångar '[År 2029:']]]</f>
        <v>2</v>
      </c>
      <c r="AI341" s="8">
        <f>Tabell13[[#This Row],[Färdiga ST '[År 2030:']]]-Tabell13[[#This Row],[Förväntade kommande pensionsavgångar '[År 2030:']]]</f>
        <v>0</v>
      </c>
      <c r="AJ341" s="8">
        <f>Tabell13[[#This Row],[Färdiga ST '[År 2031:']]]-Tabell13[[#This Row],[Förväntade kommande pensionsavgångar '[År 2031:']]]</f>
        <v>0</v>
      </c>
      <c r="AK341" s="8">
        <f>Tabell13[[#This Row],[Färdiga ST '[År 2032 (el. senare):']]]-Tabell13[[#This Row],[Förväntade kommande pensionsavgångar '[År 2032:']]]</f>
        <v>-1</v>
      </c>
      <c r="AL341" s="8">
        <f>SUM(Tabell13[[#This Row],[Netto färdiga ST minus pensioner 2025]:[Netto färdiga ST minus pensioner 2028]])</f>
        <v>4</v>
      </c>
      <c r="AM341" s="8">
        <f>SUM(Tabell13[[#This Row],[Netto färdiga ST minus pensioner 2025]:[Netto färdiga ST minus pensioner 2032]])</f>
        <v>5</v>
      </c>
    </row>
    <row r="342" spans="1:39" s="8" customFormat="1" x14ac:dyDescent="0.25">
      <c r="A342" s="8" t="s">
        <v>82</v>
      </c>
      <c r="B342" s="8" t="s">
        <v>76</v>
      </c>
      <c r="C342" s="8" t="s">
        <v>83</v>
      </c>
      <c r="D342" s="8" t="s">
        <v>37</v>
      </c>
      <c r="E342" s="8">
        <v>5</v>
      </c>
      <c r="F342" s="8">
        <v>4.5</v>
      </c>
      <c r="G342" s="8">
        <v>0</v>
      </c>
      <c r="H342" s="8">
        <v>0</v>
      </c>
      <c r="I342" s="8">
        <v>0</v>
      </c>
      <c r="J342" s="8">
        <v>0</v>
      </c>
      <c r="K342" s="8">
        <v>0</v>
      </c>
      <c r="L342" s="8">
        <v>0</v>
      </c>
      <c r="M342" s="8">
        <v>1</v>
      </c>
      <c r="N342" s="8">
        <v>0</v>
      </c>
      <c r="O342" s="8">
        <v>0</v>
      </c>
      <c r="P342" s="8">
        <v>0</v>
      </c>
      <c r="Q342" s="8">
        <v>0</v>
      </c>
      <c r="R342" s="8">
        <v>0</v>
      </c>
      <c r="S342" s="8">
        <v>1</v>
      </c>
      <c r="T342" s="8">
        <v>0</v>
      </c>
      <c r="U342" s="8">
        <v>0</v>
      </c>
      <c r="V342" s="8">
        <v>0</v>
      </c>
      <c r="W342" s="8">
        <v>0</v>
      </c>
      <c r="X342" s="8">
        <v>0</v>
      </c>
      <c r="Y342" s="8">
        <v>1</v>
      </c>
      <c r="Z342" s="8">
        <v>0</v>
      </c>
      <c r="AA342" s="21">
        <v>0</v>
      </c>
      <c r="AB342" s="8">
        <v>0</v>
      </c>
      <c r="AC342" s="18">
        <f>SUM(Tabell13[[#This Row],[Färdiga ST '[År 2025:']]:[Färdiga ST '[År 2032 (el. senare):']]])</f>
        <v>1</v>
      </c>
      <c r="AD342" s="8">
        <f>Tabell13[[#This Row],[Färdiga ST '[År 2025:']]]-(Tabell13[[#This Row],[&gt;68]]+Tabell13[[#This Row],[Förväntade kommande pensionsavgångar '[År 2025:']]])</f>
        <v>0</v>
      </c>
      <c r="AE342" s="8">
        <f>Tabell13[[#This Row],[Färdiga ST '[År 2026:']]]-Tabell13[[#This Row],[Förväntade kommande pensionsavgångar '[År 2026:']]]</f>
        <v>0</v>
      </c>
      <c r="AF342" s="8">
        <f>Tabell13[[#This Row],[Färdiga ST '[År 2027:']]]-Tabell13[[#This Row],[Förväntade kommande pensionsavgångar '[År 2027:']]]</f>
        <v>0</v>
      </c>
      <c r="AG342" s="8">
        <f>Tabell13[[#This Row],[Färdiga ST '[År 2028:']]]-Tabell13[[#This Row],[Förväntade kommande pensionsavgångar '[År 2028:']]]</f>
        <v>0</v>
      </c>
      <c r="AH342" s="8">
        <f>Tabell13[[#This Row],[Färdiga ST '[År 2029:']]]-Tabell13[[#This Row],[Förväntade kommande pensionsavgångar '[År 2029:']]]</f>
        <v>0</v>
      </c>
      <c r="AI342" s="8">
        <f>Tabell13[[#This Row],[Färdiga ST '[År 2030:']]]-Tabell13[[#This Row],[Förväntade kommande pensionsavgångar '[År 2030:']]]</f>
        <v>0</v>
      </c>
      <c r="AJ342" s="8">
        <f>Tabell13[[#This Row],[Färdiga ST '[År 2031:']]]-Tabell13[[#This Row],[Förväntade kommande pensionsavgångar '[År 2031:']]]</f>
        <v>0</v>
      </c>
      <c r="AK342" s="8">
        <f>Tabell13[[#This Row],[Färdiga ST '[År 2032 (el. senare):']]]-Tabell13[[#This Row],[Förväntade kommande pensionsavgångar '[År 2032:']]]</f>
        <v>0</v>
      </c>
      <c r="AL342" s="8">
        <f>SUM(Tabell13[[#This Row],[Netto färdiga ST minus pensioner 2025]:[Netto färdiga ST minus pensioner 2028]])</f>
        <v>0</v>
      </c>
      <c r="AM342" s="8">
        <f>SUM(Tabell13[[#This Row],[Netto färdiga ST minus pensioner 2025]:[Netto färdiga ST minus pensioner 2032]])</f>
        <v>0</v>
      </c>
    </row>
    <row r="343" spans="1:39" s="8" customFormat="1" x14ac:dyDescent="0.25">
      <c r="A343" s="8" t="s">
        <v>111</v>
      </c>
      <c r="C343" s="8" t="s">
        <v>268</v>
      </c>
      <c r="D343" s="8" t="s">
        <v>23</v>
      </c>
      <c r="E343" s="17">
        <v>1</v>
      </c>
      <c r="F343" s="8">
        <v>1</v>
      </c>
      <c r="G343" s="8">
        <v>0</v>
      </c>
      <c r="H343" s="8">
        <v>0</v>
      </c>
      <c r="I343" s="8">
        <v>0</v>
      </c>
      <c r="J343" s="8">
        <v>0</v>
      </c>
      <c r="K343" s="8">
        <v>0</v>
      </c>
      <c r="L343" s="8">
        <v>0</v>
      </c>
      <c r="M343" s="8">
        <v>0</v>
      </c>
      <c r="N343" s="8">
        <v>0</v>
      </c>
      <c r="O343" s="8">
        <v>1</v>
      </c>
      <c r="P343" s="8">
        <v>0</v>
      </c>
      <c r="Q343" s="8">
        <v>0</v>
      </c>
      <c r="R343" s="8">
        <v>0</v>
      </c>
      <c r="S343" s="8">
        <v>0</v>
      </c>
      <c r="T343" s="8">
        <v>0</v>
      </c>
      <c r="U343" s="8">
        <v>0</v>
      </c>
      <c r="V343" s="8">
        <v>0</v>
      </c>
      <c r="W343" s="8">
        <v>0</v>
      </c>
      <c r="X343" s="8">
        <v>0</v>
      </c>
      <c r="Y343" s="8">
        <v>0</v>
      </c>
      <c r="Z343" s="8">
        <v>0</v>
      </c>
      <c r="AA343" s="8">
        <v>0</v>
      </c>
      <c r="AB343" s="8">
        <v>0</v>
      </c>
      <c r="AC343" s="18">
        <f>SUM(Tabell13[[#This Row],[Färdiga ST '[År 2025:']]:[Färdiga ST '[År 2032 (el. senare):']]])</f>
        <v>0</v>
      </c>
      <c r="AD343" s="8">
        <f>Tabell13[[#This Row],[Färdiga ST '[År 2025:']]]-(Tabell13[[#This Row],[&gt;68]]+Tabell13[[#This Row],[Förväntade kommande pensionsavgångar '[År 2025:']]])</f>
        <v>0</v>
      </c>
      <c r="AE343" s="8">
        <f>Tabell13[[#This Row],[Färdiga ST '[År 2026:']]]-Tabell13[[#This Row],[Förväntade kommande pensionsavgångar '[År 2026:']]]</f>
        <v>0</v>
      </c>
      <c r="AF343" s="8">
        <f>Tabell13[[#This Row],[Färdiga ST '[År 2027:']]]-Tabell13[[#This Row],[Förväntade kommande pensionsavgångar '[År 2027:']]]</f>
        <v>0</v>
      </c>
      <c r="AG343" s="8">
        <f>Tabell13[[#This Row],[Färdiga ST '[År 2028:']]]-Tabell13[[#This Row],[Förväntade kommande pensionsavgångar '[År 2028:']]]</f>
        <v>0</v>
      </c>
      <c r="AH343" s="8">
        <f>Tabell13[[#This Row],[Färdiga ST '[År 2029:']]]-Tabell13[[#This Row],[Förväntade kommande pensionsavgångar '[År 2029:']]]</f>
        <v>0</v>
      </c>
      <c r="AI343" s="8">
        <f>Tabell13[[#This Row],[Färdiga ST '[År 2030:']]]-Tabell13[[#This Row],[Förväntade kommande pensionsavgångar '[År 2030:']]]</f>
        <v>0</v>
      </c>
      <c r="AJ343" s="8">
        <f>Tabell13[[#This Row],[Färdiga ST '[År 2031:']]]-Tabell13[[#This Row],[Förväntade kommande pensionsavgångar '[År 2031:']]]</f>
        <v>0</v>
      </c>
      <c r="AK343" s="8">
        <f>Tabell13[[#This Row],[Färdiga ST '[År 2032 (el. senare):']]]-Tabell13[[#This Row],[Förväntade kommande pensionsavgångar '[År 2032:']]]</f>
        <v>-1</v>
      </c>
      <c r="AL343" s="8">
        <f>SUM(Tabell13[[#This Row],[Netto färdiga ST minus pensioner 2025]:[Netto färdiga ST minus pensioner 2028]])</f>
        <v>0</v>
      </c>
      <c r="AM343" s="8">
        <f>SUM(Tabell13[[#This Row],[Netto färdiga ST minus pensioner 2025]:[Netto färdiga ST minus pensioner 2032]])</f>
        <v>-1</v>
      </c>
    </row>
    <row r="344" spans="1:39" s="8" customFormat="1" x14ac:dyDescent="0.25">
      <c r="A344" s="8" t="s">
        <v>75</v>
      </c>
      <c r="B344" s="8" t="s">
        <v>76</v>
      </c>
      <c r="C344" s="8" t="s">
        <v>236</v>
      </c>
      <c r="D344" s="8" t="s">
        <v>55</v>
      </c>
      <c r="E344" s="17">
        <v>8</v>
      </c>
      <c r="F344" s="8">
        <v>8</v>
      </c>
      <c r="G344" s="8">
        <v>0</v>
      </c>
      <c r="H344" s="8">
        <v>0</v>
      </c>
      <c r="I344" s="8">
        <v>0</v>
      </c>
      <c r="J344" s="8">
        <v>0</v>
      </c>
      <c r="K344" s="8">
        <v>0</v>
      </c>
      <c r="L344" s="8">
        <v>1</v>
      </c>
      <c r="M344" s="8">
        <v>0</v>
      </c>
      <c r="N344" s="8">
        <v>0</v>
      </c>
      <c r="O344" s="8">
        <v>0</v>
      </c>
      <c r="P344" s="8">
        <v>0</v>
      </c>
      <c r="Q344" s="8">
        <v>5</v>
      </c>
      <c r="R344" s="8" t="s">
        <v>76</v>
      </c>
      <c r="S344" s="8">
        <v>9</v>
      </c>
      <c r="T344" s="8">
        <v>1</v>
      </c>
      <c r="U344" s="8">
        <v>2</v>
      </c>
      <c r="V344" s="8">
        <v>1</v>
      </c>
      <c r="W344" s="8">
        <v>2</v>
      </c>
      <c r="X344" s="8">
        <v>2</v>
      </c>
      <c r="Y344" s="8">
        <v>1</v>
      </c>
      <c r="Z344" s="8">
        <v>0</v>
      </c>
      <c r="AA344" s="8">
        <v>0</v>
      </c>
      <c r="AB344" s="8">
        <v>1</v>
      </c>
      <c r="AC344" s="18">
        <f>SUM(Tabell13[[#This Row],[Färdiga ST '[År 2025:']]:[Färdiga ST '[År 2032 (el. senare):']]])</f>
        <v>9</v>
      </c>
      <c r="AD344" s="8">
        <f>Tabell13[[#This Row],[Färdiga ST '[År 2025:']]]-(Tabell13[[#This Row],[&gt;68]]+Tabell13[[#This Row],[Förväntade kommande pensionsavgångar '[År 2025:']]])</f>
        <v>1</v>
      </c>
      <c r="AE344" s="8">
        <f>Tabell13[[#This Row],[Färdiga ST '[År 2026:']]]-Tabell13[[#This Row],[Förväntade kommande pensionsavgångar '[År 2026:']]]</f>
        <v>2</v>
      </c>
      <c r="AF344" s="8">
        <f>Tabell13[[#This Row],[Färdiga ST '[År 2027:']]]-Tabell13[[#This Row],[Förväntade kommande pensionsavgångar '[År 2027:']]]</f>
        <v>1</v>
      </c>
      <c r="AG344" s="8">
        <f>Tabell13[[#This Row],[Färdiga ST '[År 2028:']]]-Tabell13[[#This Row],[Förväntade kommande pensionsavgångar '[År 2028:']]]</f>
        <v>2</v>
      </c>
      <c r="AH344" s="8">
        <f>Tabell13[[#This Row],[Färdiga ST '[År 2029:']]]-Tabell13[[#This Row],[Förväntade kommande pensionsavgångar '[År 2029:']]]</f>
        <v>1</v>
      </c>
      <c r="AI344" s="8">
        <f>Tabell13[[#This Row],[Färdiga ST '[År 2030:']]]-Tabell13[[#This Row],[Förväntade kommande pensionsavgångar '[År 2030:']]]</f>
        <v>1</v>
      </c>
      <c r="AJ344" s="8">
        <f>Tabell13[[#This Row],[Färdiga ST '[År 2031:']]]-Tabell13[[#This Row],[Förväntade kommande pensionsavgångar '[År 2031:']]]</f>
        <v>0</v>
      </c>
      <c r="AK344" s="8">
        <f>Tabell13[[#This Row],[Färdiga ST '[År 2032 (el. senare):']]]-Tabell13[[#This Row],[Förväntade kommande pensionsavgångar '[År 2032:']]]</f>
        <v>0</v>
      </c>
      <c r="AL344" s="8">
        <f>SUM(Tabell13[[#This Row],[Netto färdiga ST minus pensioner 2025]:[Netto färdiga ST minus pensioner 2028]])</f>
        <v>6</v>
      </c>
      <c r="AM344" s="8">
        <f>SUM(Tabell13[[#This Row],[Netto färdiga ST minus pensioner 2025]:[Netto färdiga ST minus pensioner 2032]])</f>
        <v>8</v>
      </c>
    </row>
    <row r="345" spans="1:39" s="8" customFormat="1" x14ac:dyDescent="0.25">
      <c r="A345" s="8" t="s">
        <v>82</v>
      </c>
      <c r="B345" s="8" t="s">
        <v>76</v>
      </c>
      <c r="C345" s="8" t="s">
        <v>83</v>
      </c>
      <c r="D345" s="8" t="s">
        <v>39</v>
      </c>
      <c r="E345" s="8">
        <v>2</v>
      </c>
      <c r="F345" s="8">
        <v>1.8</v>
      </c>
      <c r="G345" s="8">
        <v>0</v>
      </c>
      <c r="H345" s="8">
        <v>0</v>
      </c>
      <c r="I345" s="8">
        <v>0</v>
      </c>
      <c r="J345" s="8">
        <v>0</v>
      </c>
      <c r="K345" s="8">
        <v>0</v>
      </c>
      <c r="L345" s="8">
        <v>0</v>
      </c>
      <c r="M345" s="8">
        <v>0</v>
      </c>
      <c r="N345" s="8">
        <v>1</v>
      </c>
      <c r="O345" s="8">
        <v>0</v>
      </c>
      <c r="P345" s="8">
        <v>0</v>
      </c>
      <c r="Q345" s="8">
        <v>2</v>
      </c>
      <c r="R345" s="8">
        <v>2</v>
      </c>
      <c r="S345" s="8">
        <v>1</v>
      </c>
      <c r="T345" s="8">
        <v>0</v>
      </c>
      <c r="U345" s="8">
        <v>0</v>
      </c>
      <c r="V345" s="8">
        <v>0</v>
      </c>
      <c r="W345" s="8">
        <v>0</v>
      </c>
      <c r="X345" s="8">
        <v>1</v>
      </c>
      <c r="Y345" s="8">
        <v>0</v>
      </c>
      <c r="Z345" s="8">
        <v>0</v>
      </c>
      <c r="AA345" s="8">
        <v>0</v>
      </c>
      <c r="AB345" s="8">
        <v>0</v>
      </c>
      <c r="AC345" s="18">
        <f>SUM(Tabell13[[#This Row],[Färdiga ST '[År 2025:']]:[Färdiga ST '[År 2032 (el. senare):']]])</f>
        <v>1</v>
      </c>
      <c r="AD345" s="8">
        <f>Tabell13[[#This Row],[Färdiga ST '[År 2025:']]]-(Tabell13[[#This Row],[&gt;68]]+Tabell13[[#This Row],[Förväntade kommande pensionsavgångar '[År 2025:']]])</f>
        <v>0</v>
      </c>
      <c r="AE345" s="8">
        <f>Tabell13[[#This Row],[Färdiga ST '[År 2026:']]]-Tabell13[[#This Row],[Förväntade kommande pensionsavgångar '[År 2026:']]]</f>
        <v>0</v>
      </c>
      <c r="AF345" s="8">
        <f>Tabell13[[#This Row],[Färdiga ST '[År 2027:']]]-Tabell13[[#This Row],[Förväntade kommande pensionsavgångar '[År 2027:']]]</f>
        <v>0</v>
      </c>
      <c r="AG345" s="8">
        <f>Tabell13[[#This Row],[Färdiga ST '[År 2028:']]]-Tabell13[[#This Row],[Förväntade kommande pensionsavgångar '[År 2028:']]]</f>
        <v>0</v>
      </c>
      <c r="AH345" s="8">
        <f>Tabell13[[#This Row],[Färdiga ST '[År 2029:']]]-Tabell13[[#This Row],[Förväntade kommande pensionsavgångar '[År 2029:']]]</f>
        <v>1</v>
      </c>
      <c r="AI345" s="8">
        <f>Tabell13[[#This Row],[Färdiga ST '[År 2030:']]]-Tabell13[[#This Row],[Förväntade kommande pensionsavgångar '[År 2030:']]]</f>
        <v>0</v>
      </c>
      <c r="AJ345" s="8">
        <f>Tabell13[[#This Row],[Färdiga ST '[År 2031:']]]-Tabell13[[#This Row],[Förväntade kommande pensionsavgångar '[År 2031:']]]</f>
        <v>-1</v>
      </c>
      <c r="AK345" s="8">
        <f>Tabell13[[#This Row],[Färdiga ST '[År 2032 (el. senare):']]]-Tabell13[[#This Row],[Förväntade kommande pensionsavgångar '[År 2032:']]]</f>
        <v>0</v>
      </c>
      <c r="AL345" s="8">
        <f>SUM(Tabell13[[#This Row],[Netto färdiga ST minus pensioner 2025]:[Netto färdiga ST minus pensioner 2028]])</f>
        <v>0</v>
      </c>
      <c r="AM345" s="8">
        <f>SUM(Tabell13[[#This Row],[Netto färdiga ST minus pensioner 2025]:[Netto färdiga ST minus pensioner 2032]])</f>
        <v>0</v>
      </c>
    </row>
    <row r="346" spans="1:39" s="8" customFormat="1" x14ac:dyDescent="0.25">
      <c r="A346" s="8" t="s">
        <v>111</v>
      </c>
      <c r="C346" s="8" t="s">
        <v>268</v>
      </c>
      <c r="D346" s="8" t="s">
        <v>24</v>
      </c>
      <c r="E346" s="17">
        <v>1</v>
      </c>
      <c r="F346" s="8">
        <v>0</v>
      </c>
      <c r="G346" s="8">
        <v>0</v>
      </c>
      <c r="H346" s="8">
        <v>0</v>
      </c>
      <c r="I346" s="8">
        <v>1</v>
      </c>
      <c r="J346" s="8">
        <v>0</v>
      </c>
      <c r="K346" s="8">
        <v>0</v>
      </c>
      <c r="L346" s="8">
        <v>0</v>
      </c>
      <c r="M346" s="8">
        <v>0</v>
      </c>
      <c r="N346" s="8">
        <v>0</v>
      </c>
      <c r="O346" s="8">
        <v>0</v>
      </c>
      <c r="P346" s="8">
        <v>0</v>
      </c>
      <c r="Q346" s="8">
        <v>0</v>
      </c>
      <c r="R346" s="8">
        <v>0</v>
      </c>
      <c r="S346" s="8">
        <v>0</v>
      </c>
      <c r="T346" s="8">
        <v>0</v>
      </c>
      <c r="U346" s="8">
        <v>0</v>
      </c>
      <c r="V346" s="8">
        <v>0</v>
      </c>
      <c r="W346" s="8">
        <v>0</v>
      </c>
      <c r="X346" s="8">
        <v>0</v>
      </c>
      <c r="Y346" s="8">
        <v>0</v>
      </c>
      <c r="Z346" s="8">
        <v>0</v>
      </c>
      <c r="AA346" s="8">
        <v>0</v>
      </c>
      <c r="AB346" s="8">
        <v>0</v>
      </c>
      <c r="AC346" s="18">
        <f>SUM(Tabell13[[#This Row],[Färdiga ST '[År 2025:']]:[Färdiga ST '[År 2032 (el. senare):']]])</f>
        <v>0</v>
      </c>
      <c r="AD346" s="8">
        <f>Tabell13[[#This Row],[Färdiga ST '[År 2025:']]]-(Tabell13[[#This Row],[&gt;68]]+Tabell13[[#This Row],[Förväntade kommande pensionsavgångar '[År 2025:']]])</f>
        <v>0</v>
      </c>
      <c r="AE346" s="8">
        <f>Tabell13[[#This Row],[Färdiga ST '[År 2026:']]]-Tabell13[[#This Row],[Förväntade kommande pensionsavgångar '[År 2026:']]]</f>
        <v>-1</v>
      </c>
      <c r="AF346" s="8">
        <f>Tabell13[[#This Row],[Färdiga ST '[År 2027:']]]-Tabell13[[#This Row],[Förväntade kommande pensionsavgångar '[År 2027:']]]</f>
        <v>0</v>
      </c>
      <c r="AG346" s="8">
        <f>Tabell13[[#This Row],[Färdiga ST '[År 2028:']]]-Tabell13[[#This Row],[Förväntade kommande pensionsavgångar '[År 2028:']]]</f>
        <v>0</v>
      </c>
      <c r="AH346" s="8">
        <f>Tabell13[[#This Row],[Färdiga ST '[År 2029:']]]-Tabell13[[#This Row],[Förväntade kommande pensionsavgångar '[År 2029:']]]</f>
        <v>0</v>
      </c>
      <c r="AI346" s="8">
        <f>Tabell13[[#This Row],[Färdiga ST '[År 2030:']]]-Tabell13[[#This Row],[Förväntade kommande pensionsavgångar '[År 2030:']]]</f>
        <v>0</v>
      </c>
      <c r="AJ346" s="8">
        <f>Tabell13[[#This Row],[Färdiga ST '[År 2031:']]]-Tabell13[[#This Row],[Förväntade kommande pensionsavgångar '[År 2031:']]]</f>
        <v>0</v>
      </c>
      <c r="AK346" s="8">
        <f>Tabell13[[#This Row],[Färdiga ST '[År 2032 (el. senare):']]]-Tabell13[[#This Row],[Förväntade kommande pensionsavgångar '[År 2032:']]]</f>
        <v>0</v>
      </c>
      <c r="AL346" s="8">
        <f>SUM(Tabell13[[#This Row],[Netto färdiga ST minus pensioner 2025]:[Netto färdiga ST minus pensioner 2028]])</f>
        <v>-1</v>
      </c>
      <c r="AM346" s="8">
        <f>SUM(Tabell13[[#This Row],[Netto färdiga ST minus pensioner 2025]:[Netto färdiga ST minus pensioner 2032]])</f>
        <v>-1</v>
      </c>
    </row>
    <row r="347" spans="1:39" s="8" customFormat="1" x14ac:dyDescent="0.25">
      <c r="A347" s="8" t="s">
        <v>86</v>
      </c>
      <c r="B347" s="8" t="s">
        <v>76</v>
      </c>
      <c r="C347" s="8" t="s">
        <v>245</v>
      </c>
      <c r="D347" s="8" t="s">
        <v>16</v>
      </c>
      <c r="E347" s="17">
        <v>6</v>
      </c>
      <c r="F347" s="8">
        <v>5.0999999999999996</v>
      </c>
      <c r="G347" s="8">
        <v>0</v>
      </c>
      <c r="H347" s="8">
        <v>0</v>
      </c>
      <c r="I347" s="8">
        <v>0</v>
      </c>
      <c r="J347" s="8">
        <v>0</v>
      </c>
      <c r="K347" s="8">
        <v>0</v>
      </c>
      <c r="L347" s="8">
        <v>1</v>
      </c>
      <c r="M347" s="8">
        <v>0</v>
      </c>
      <c r="N347" s="8">
        <v>0</v>
      </c>
      <c r="O347" s="8">
        <v>0</v>
      </c>
      <c r="P347" s="8">
        <v>0</v>
      </c>
      <c r="Q347" s="8">
        <v>0</v>
      </c>
      <c r="R347" s="8">
        <v>0</v>
      </c>
      <c r="S347" s="8">
        <v>1</v>
      </c>
      <c r="T347" s="8">
        <v>0</v>
      </c>
      <c r="U347" s="8">
        <v>0</v>
      </c>
      <c r="V347" s="8">
        <v>0</v>
      </c>
      <c r="W347" s="8">
        <v>0</v>
      </c>
      <c r="X347" s="8">
        <v>0</v>
      </c>
      <c r="Y347" s="8">
        <v>1</v>
      </c>
      <c r="Z347" s="8">
        <v>0</v>
      </c>
      <c r="AA347" s="8">
        <v>0</v>
      </c>
      <c r="AB347" s="8">
        <v>0</v>
      </c>
      <c r="AC347" s="18">
        <f>SUM(Tabell13[[#This Row],[Färdiga ST '[År 2025:']]:[Färdiga ST '[År 2032 (el. senare):']]])</f>
        <v>1</v>
      </c>
      <c r="AD347" s="8">
        <f>Tabell13[[#This Row],[Färdiga ST '[År 2025:']]]-(Tabell13[[#This Row],[&gt;68]]+Tabell13[[#This Row],[Förväntade kommande pensionsavgångar '[År 2025:']]])</f>
        <v>0</v>
      </c>
      <c r="AE347" s="8">
        <f>Tabell13[[#This Row],[Färdiga ST '[År 2026:']]]-Tabell13[[#This Row],[Förväntade kommande pensionsavgångar '[År 2026:']]]</f>
        <v>0</v>
      </c>
      <c r="AF347" s="8">
        <f>Tabell13[[#This Row],[Färdiga ST '[År 2027:']]]-Tabell13[[#This Row],[Förväntade kommande pensionsavgångar '[År 2027:']]]</f>
        <v>0</v>
      </c>
      <c r="AG347" s="8">
        <f>Tabell13[[#This Row],[Färdiga ST '[År 2028:']]]-Tabell13[[#This Row],[Förväntade kommande pensionsavgångar '[År 2028:']]]</f>
        <v>0</v>
      </c>
      <c r="AH347" s="8">
        <f>Tabell13[[#This Row],[Färdiga ST '[År 2029:']]]-Tabell13[[#This Row],[Förväntade kommande pensionsavgångar '[År 2029:']]]</f>
        <v>-1</v>
      </c>
      <c r="AI347" s="8">
        <f>Tabell13[[#This Row],[Färdiga ST '[År 2030:']]]-Tabell13[[#This Row],[Förväntade kommande pensionsavgångar '[År 2030:']]]</f>
        <v>1</v>
      </c>
      <c r="AJ347" s="8">
        <f>Tabell13[[#This Row],[Färdiga ST '[År 2031:']]]-Tabell13[[#This Row],[Förväntade kommande pensionsavgångar '[År 2031:']]]</f>
        <v>0</v>
      </c>
      <c r="AK347" s="8">
        <f>Tabell13[[#This Row],[Färdiga ST '[År 2032 (el. senare):']]]-Tabell13[[#This Row],[Förväntade kommande pensionsavgångar '[År 2032:']]]</f>
        <v>0</v>
      </c>
      <c r="AL347" s="8">
        <f>SUM(Tabell13[[#This Row],[Netto färdiga ST minus pensioner 2025]:[Netto färdiga ST minus pensioner 2028]])</f>
        <v>0</v>
      </c>
      <c r="AM347" s="8">
        <f>SUM(Tabell13[[#This Row],[Netto färdiga ST minus pensioner 2025]:[Netto färdiga ST minus pensioner 2032]])</f>
        <v>0</v>
      </c>
    </row>
    <row r="348" spans="1:39" s="8" customFormat="1" x14ac:dyDescent="0.25">
      <c r="A348" s="8" t="s">
        <v>75</v>
      </c>
      <c r="B348" s="8" t="s">
        <v>76</v>
      </c>
      <c r="C348" s="8" t="s">
        <v>206</v>
      </c>
      <c r="D348" s="8" t="s">
        <v>9</v>
      </c>
      <c r="E348" s="17">
        <v>1</v>
      </c>
      <c r="F348" s="8">
        <v>0.6</v>
      </c>
      <c r="G348" s="8">
        <v>0</v>
      </c>
      <c r="H348" s="8">
        <v>0</v>
      </c>
      <c r="I348" s="8">
        <v>0</v>
      </c>
      <c r="J348" s="8">
        <v>1</v>
      </c>
      <c r="K348" s="8">
        <v>0</v>
      </c>
      <c r="L348" s="8">
        <v>0</v>
      </c>
      <c r="M348" s="8">
        <v>0</v>
      </c>
      <c r="N348" s="8">
        <v>0</v>
      </c>
      <c r="O348" s="8">
        <v>0</v>
      </c>
      <c r="P348" s="8">
        <v>0</v>
      </c>
      <c r="Q348" s="8">
        <v>0</v>
      </c>
      <c r="R348" s="8">
        <v>0</v>
      </c>
      <c r="S348" s="8">
        <v>1</v>
      </c>
      <c r="T348" s="8">
        <v>0</v>
      </c>
      <c r="U348" s="8">
        <v>0</v>
      </c>
      <c r="V348" s="8">
        <v>1</v>
      </c>
      <c r="W348" s="8">
        <v>0</v>
      </c>
      <c r="X348" s="8">
        <v>0</v>
      </c>
      <c r="Y348" s="8">
        <v>0</v>
      </c>
      <c r="Z348" s="8">
        <v>0</v>
      </c>
      <c r="AA348" s="8">
        <v>0</v>
      </c>
      <c r="AB348" s="8">
        <v>2</v>
      </c>
      <c r="AC348" s="18">
        <f>SUM(Tabell13[[#This Row],[Färdiga ST '[År 2025:']]:[Färdiga ST '[År 2032 (el. senare):']]])</f>
        <v>1</v>
      </c>
      <c r="AD348" s="8">
        <f>Tabell13[[#This Row],[Färdiga ST '[År 2025:']]]-(Tabell13[[#This Row],[&gt;68]]+Tabell13[[#This Row],[Förväntade kommande pensionsavgångar '[År 2025:']]])</f>
        <v>0</v>
      </c>
      <c r="AE348" s="8">
        <f>Tabell13[[#This Row],[Färdiga ST '[År 2026:']]]-Tabell13[[#This Row],[Förväntade kommande pensionsavgångar '[År 2026:']]]</f>
        <v>0</v>
      </c>
      <c r="AF348" s="8">
        <f>Tabell13[[#This Row],[Färdiga ST '[År 2027:']]]-Tabell13[[#This Row],[Förväntade kommande pensionsavgångar '[År 2027:']]]</f>
        <v>0</v>
      </c>
      <c r="AG348" s="8">
        <f>Tabell13[[#This Row],[Färdiga ST '[År 2028:']]]-Tabell13[[#This Row],[Förväntade kommande pensionsavgångar '[År 2028:']]]</f>
        <v>0</v>
      </c>
      <c r="AH348" s="8">
        <f>Tabell13[[#This Row],[Färdiga ST '[År 2029:']]]-Tabell13[[#This Row],[Förväntade kommande pensionsavgångar '[År 2029:']]]</f>
        <v>0</v>
      </c>
      <c r="AI348" s="8">
        <f>Tabell13[[#This Row],[Färdiga ST '[År 2030:']]]-Tabell13[[#This Row],[Förväntade kommande pensionsavgångar '[År 2030:']]]</f>
        <v>0</v>
      </c>
      <c r="AJ348" s="8">
        <f>Tabell13[[#This Row],[Färdiga ST '[År 2031:']]]-Tabell13[[#This Row],[Förväntade kommande pensionsavgångar '[År 2031:']]]</f>
        <v>0</v>
      </c>
      <c r="AK348" s="8">
        <f>Tabell13[[#This Row],[Färdiga ST '[År 2032 (el. senare):']]]-Tabell13[[#This Row],[Förväntade kommande pensionsavgångar '[År 2032:']]]</f>
        <v>0</v>
      </c>
      <c r="AL348" s="8">
        <f>SUM(Tabell13[[#This Row],[Netto färdiga ST minus pensioner 2025]:[Netto färdiga ST minus pensioner 2028]])</f>
        <v>0</v>
      </c>
      <c r="AM348" s="8">
        <f>SUM(Tabell13[[#This Row],[Netto färdiga ST minus pensioner 2025]:[Netto färdiga ST minus pensioner 2032]])</f>
        <v>0</v>
      </c>
    </row>
    <row r="349" spans="1:39" s="8" customFormat="1" x14ac:dyDescent="0.25">
      <c r="A349" s="8" t="s">
        <v>75</v>
      </c>
      <c r="B349" s="8" t="s">
        <v>76</v>
      </c>
      <c r="C349" s="8" t="s">
        <v>206</v>
      </c>
      <c r="D349" s="8" t="s">
        <v>12</v>
      </c>
      <c r="E349" s="17">
        <v>0</v>
      </c>
      <c r="F349" s="8">
        <v>0</v>
      </c>
      <c r="G349" s="8">
        <v>0</v>
      </c>
      <c r="H349" s="8">
        <v>0</v>
      </c>
      <c r="I349" s="8">
        <v>0</v>
      </c>
      <c r="J349" s="8">
        <v>0</v>
      </c>
      <c r="K349" s="8">
        <v>0</v>
      </c>
      <c r="L349" s="8">
        <v>0</v>
      </c>
      <c r="M349" s="8">
        <v>0</v>
      </c>
      <c r="N349" s="8">
        <v>0</v>
      </c>
      <c r="O349" s="8">
        <v>0</v>
      </c>
      <c r="P349" s="8">
        <v>0</v>
      </c>
      <c r="Q349" s="8">
        <v>3</v>
      </c>
      <c r="R349" s="8">
        <v>3</v>
      </c>
      <c r="S349" s="8">
        <v>1</v>
      </c>
      <c r="T349" s="8">
        <v>1</v>
      </c>
      <c r="U349" s="8">
        <v>0</v>
      </c>
      <c r="V349" s="8">
        <v>0</v>
      </c>
      <c r="W349" s="8">
        <v>0</v>
      </c>
      <c r="X349" s="8">
        <v>0</v>
      </c>
      <c r="Y349" s="8">
        <v>0</v>
      </c>
      <c r="Z349" s="8">
        <v>0</v>
      </c>
      <c r="AA349" s="8">
        <v>0</v>
      </c>
      <c r="AB349" s="8">
        <v>0</v>
      </c>
      <c r="AC349" s="18">
        <f>SUM(Tabell13[[#This Row],[Färdiga ST '[År 2025:']]:[Färdiga ST '[År 2032 (el. senare):']]])</f>
        <v>1</v>
      </c>
      <c r="AD349" s="8">
        <f>Tabell13[[#This Row],[Färdiga ST '[År 2025:']]]-(Tabell13[[#This Row],[&gt;68]]+Tabell13[[#This Row],[Förväntade kommande pensionsavgångar '[År 2025:']]])</f>
        <v>1</v>
      </c>
      <c r="AE349" s="8">
        <f>Tabell13[[#This Row],[Färdiga ST '[År 2026:']]]-Tabell13[[#This Row],[Förväntade kommande pensionsavgångar '[År 2026:']]]</f>
        <v>0</v>
      </c>
      <c r="AF349" s="8">
        <f>Tabell13[[#This Row],[Färdiga ST '[År 2027:']]]-Tabell13[[#This Row],[Förväntade kommande pensionsavgångar '[År 2027:']]]</f>
        <v>0</v>
      </c>
      <c r="AG349" s="8">
        <f>Tabell13[[#This Row],[Färdiga ST '[År 2028:']]]-Tabell13[[#This Row],[Förväntade kommande pensionsavgångar '[År 2028:']]]</f>
        <v>0</v>
      </c>
      <c r="AH349" s="8">
        <f>Tabell13[[#This Row],[Färdiga ST '[År 2029:']]]-Tabell13[[#This Row],[Förväntade kommande pensionsavgångar '[År 2029:']]]</f>
        <v>0</v>
      </c>
      <c r="AI349" s="8">
        <f>Tabell13[[#This Row],[Färdiga ST '[År 2030:']]]-Tabell13[[#This Row],[Förväntade kommande pensionsavgångar '[År 2030:']]]</f>
        <v>0</v>
      </c>
      <c r="AJ349" s="8">
        <f>Tabell13[[#This Row],[Färdiga ST '[År 2031:']]]-Tabell13[[#This Row],[Förväntade kommande pensionsavgångar '[År 2031:']]]</f>
        <v>0</v>
      </c>
      <c r="AK349" s="8">
        <f>Tabell13[[#This Row],[Färdiga ST '[År 2032 (el. senare):']]]-Tabell13[[#This Row],[Förväntade kommande pensionsavgångar '[År 2032:']]]</f>
        <v>0</v>
      </c>
      <c r="AL349" s="8">
        <f>SUM(Tabell13[[#This Row],[Netto färdiga ST minus pensioner 2025]:[Netto färdiga ST minus pensioner 2028]])</f>
        <v>1</v>
      </c>
      <c r="AM349" s="8">
        <f>SUM(Tabell13[[#This Row],[Netto färdiga ST minus pensioner 2025]:[Netto färdiga ST minus pensioner 2032]])</f>
        <v>1</v>
      </c>
    </row>
    <row r="350" spans="1:39" s="8" customFormat="1" x14ac:dyDescent="0.25">
      <c r="A350" s="8" t="s">
        <v>86</v>
      </c>
      <c r="B350" s="8" t="s">
        <v>76</v>
      </c>
      <c r="C350" s="8" t="s">
        <v>245</v>
      </c>
      <c r="D350" s="8" t="s">
        <v>5</v>
      </c>
      <c r="E350" s="17">
        <v>1</v>
      </c>
      <c r="F350" s="8">
        <v>1</v>
      </c>
      <c r="G350" s="8">
        <v>0</v>
      </c>
      <c r="H350" s="8">
        <v>0</v>
      </c>
      <c r="I350" s="8">
        <v>0</v>
      </c>
      <c r="J350" s="8">
        <v>0</v>
      </c>
      <c r="K350" s="8">
        <v>0</v>
      </c>
      <c r="L350" s="8">
        <v>0</v>
      </c>
      <c r="M350" s="8">
        <v>0</v>
      </c>
      <c r="N350" s="8">
        <v>0</v>
      </c>
      <c r="O350" s="8">
        <v>0</v>
      </c>
      <c r="P350" s="8">
        <v>0</v>
      </c>
      <c r="Q350" s="8">
        <v>0</v>
      </c>
      <c r="R350" s="8">
        <v>0</v>
      </c>
      <c r="S350" s="8">
        <v>0</v>
      </c>
      <c r="T350" s="8">
        <v>0</v>
      </c>
      <c r="U350" s="8">
        <v>0</v>
      </c>
      <c r="V350" s="8">
        <v>0</v>
      </c>
      <c r="W350" s="8">
        <v>0</v>
      </c>
      <c r="X350" s="8">
        <v>0</v>
      </c>
      <c r="Y350" s="8">
        <v>0</v>
      </c>
      <c r="Z350" s="8">
        <v>0</v>
      </c>
      <c r="AA350" s="8">
        <v>0</v>
      </c>
      <c r="AB350" s="8">
        <v>0</v>
      </c>
      <c r="AC350" s="18">
        <f>SUM(Tabell13[[#This Row],[Färdiga ST '[År 2025:']]:[Färdiga ST '[År 2032 (el. senare):']]])</f>
        <v>0</v>
      </c>
      <c r="AD350" s="8">
        <f>Tabell13[[#This Row],[Färdiga ST '[År 2025:']]]-(Tabell13[[#This Row],[&gt;68]]+Tabell13[[#This Row],[Förväntade kommande pensionsavgångar '[År 2025:']]])</f>
        <v>0</v>
      </c>
      <c r="AE350" s="8">
        <f>Tabell13[[#This Row],[Färdiga ST '[År 2026:']]]-Tabell13[[#This Row],[Förväntade kommande pensionsavgångar '[År 2026:']]]</f>
        <v>0</v>
      </c>
      <c r="AF350" s="8">
        <f>Tabell13[[#This Row],[Färdiga ST '[År 2027:']]]-Tabell13[[#This Row],[Förväntade kommande pensionsavgångar '[År 2027:']]]</f>
        <v>0</v>
      </c>
      <c r="AG350" s="8">
        <f>Tabell13[[#This Row],[Färdiga ST '[År 2028:']]]-Tabell13[[#This Row],[Förväntade kommande pensionsavgångar '[År 2028:']]]</f>
        <v>0</v>
      </c>
      <c r="AH350" s="8">
        <f>Tabell13[[#This Row],[Färdiga ST '[År 2029:']]]-Tabell13[[#This Row],[Förväntade kommande pensionsavgångar '[År 2029:']]]</f>
        <v>0</v>
      </c>
      <c r="AI350" s="8">
        <f>Tabell13[[#This Row],[Färdiga ST '[År 2030:']]]-Tabell13[[#This Row],[Förväntade kommande pensionsavgångar '[År 2030:']]]</f>
        <v>0</v>
      </c>
      <c r="AJ350" s="8">
        <f>Tabell13[[#This Row],[Färdiga ST '[År 2031:']]]-Tabell13[[#This Row],[Förväntade kommande pensionsavgångar '[År 2031:']]]</f>
        <v>0</v>
      </c>
      <c r="AK350" s="8">
        <f>Tabell13[[#This Row],[Färdiga ST '[År 2032 (el. senare):']]]-Tabell13[[#This Row],[Förväntade kommande pensionsavgångar '[År 2032:']]]</f>
        <v>0</v>
      </c>
      <c r="AL350" s="8">
        <f>SUM(Tabell13[[#This Row],[Netto färdiga ST minus pensioner 2025]:[Netto färdiga ST minus pensioner 2028]])</f>
        <v>0</v>
      </c>
      <c r="AM350" s="8">
        <f>SUM(Tabell13[[#This Row],[Netto färdiga ST minus pensioner 2025]:[Netto färdiga ST minus pensioner 2032]])</f>
        <v>0</v>
      </c>
    </row>
    <row r="351" spans="1:39" s="8" customFormat="1" x14ac:dyDescent="0.25">
      <c r="A351" s="8" t="s">
        <v>86</v>
      </c>
      <c r="B351" s="8" t="s">
        <v>76</v>
      </c>
      <c r="C351" s="8" t="s">
        <v>245</v>
      </c>
      <c r="D351" s="8" t="s">
        <v>48</v>
      </c>
      <c r="E351" s="17">
        <v>1</v>
      </c>
      <c r="F351" s="8">
        <v>0.3</v>
      </c>
      <c r="G351" s="8">
        <v>0</v>
      </c>
      <c r="H351" s="8">
        <v>0</v>
      </c>
      <c r="I351" s="8">
        <v>1</v>
      </c>
      <c r="J351" s="8">
        <v>0</v>
      </c>
      <c r="K351" s="8">
        <v>0</v>
      </c>
      <c r="L351" s="8">
        <v>0</v>
      </c>
      <c r="M351" s="8">
        <v>0</v>
      </c>
      <c r="N351" s="8">
        <v>0</v>
      </c>
      <c r="O351" s="8">
        <v>0</v>
      </c>
      <c r="P351" s="8">
        <v>0</v>
      </c>
      <c r="Q351" s="8">
        <v>0</v>
      </c>
      <c r="R351" s="8">
        <v>0</v>
      </c>
      <c r="S351" s="8">
        <v>0</v>
      </c>
      <c r="T351" s="8">
        <v>0</v>
      </c>
      <c r="U351" s="8">
        <v>0</v>
      </c>
      <c r="V351" s="8">
        <v>0</v>
      </c>
      <c r="W351" s="8">
        <v>0</v>
      </c>
      <c r="X351" s="8">
        <v>0</v>
      </c>
      <c r="Y351" s="8">
        <v>0</v>
      </c>
      <c r="Z351" s="8">
        <v>0</v>
      </c>
      <c r="AA351" s="8">
        <v>0</v>
      </c>
      <c r="AB351" s="8">
        <v>0</v>
      </c>
      <c r="AC351" s="18">
        <f>SUM(Tabell13[[#This Row],[Färdiga ST '[År 2025:']]:[Färdiga ST '[År 2032 (el. senare):']]])</f>
        <v>0</v>
      </c>
      <c r="AD351" s="8">
        <f>Tabell13[[#This Row],[Färdiga ST '[År 2025:']]]-(Tabell13[[#This Row],[&gt;68]]+Tabell13[[#This Row],[Förväntade kommande pensionsavgångar '[År 2025:']]])</f>
        <v>0</v>
      </c>
      <c r="AE351" s="8">
        <f>Tabell13[[#This Row],[Färdiga ST '[År 2026:']]]-Tabell13[[#This Row],[Förväntade kommande pensionsavgångar '[År 2026:']]]</f>
        <v>-1</v>
      </c>
      <c r="AF351" s="8">
        <f>Tabell13[[#This Row],[Färdiga ST '[År 2027:']]]-Tabell13[[#This Row],[Förväntade kommande pensionsavgångar '[År 2027:']]]</f>
        <v>0</v>
      </c>
      <c r="AG351" s="8">
        <f>Tabell13[[#This Row],[Färdiga ST '[År 2028:']]]-Tabell13[[#This Row],[Förväntade kommande pensionsavgångar '[År 2028:']]]</f>
        <v>0</v>
      </c>
      <c r="AH351" s="8">
        <f>Tabell13[[#This Row],[Färdiga ST '[År 2029:']]]-Tabell13[[#This Row],[Förväntade kommande pensionsavgångar '[År 2029:']]]</f>
        <v>0</v>
      </c>
      <c r="AI351" s="8">
        <f>Tabell13[[#This Row],[Färdiga ST '[År 2030:']]]-Tabell13[[#This Row],[Förväntade kommande pensionsavgångar '[År 2030:']]]</f>
        <v>0</v>
      </c>
      <c r="AJ351" s="8">
        <f>Tabell13[[#This Row],[Färdiga ST '[År 2031:']]]-Tabell13[[#This Row],[Förväntade kommande pensionsavgångar '[År 2031:']]]</f>
        <v>0</v>
      </c>
      <c r="AK351" s="8">
        <f>Tabell13[[#This Row],[Färdiga ST '[År 2032 (el. senare):']]]-Tabell13[[#This Row],[Förväntade kommande pensionsavgångar '[År 2032:']]]</f>
        <v>0</v>
      </c>
      <c r="AL351" s="8">
        <f>SUM(Tabell13[[#This Row],[Netto färdiga ST minus pensioner 2025]:[Netto färdiga ST minus pensioner 2028]])</f>
        <v>-1</v>
      </c>
      <c r="AM351" s="8">
        <f>SUM(Tabell13[[#This Row],[Netto färdiga ST minus pensioner 2025]:[Netto färdiga ST minus pensioner 2032]])</f>
        <v>-1</v>
      </c>
    </row>
    <row r="352" spans="1:39" s="8" customFormat="1" x14ac:dyDescent="0.25">
      <c r="A352" s="8" t="s">
        <v>75</v>
      </c>
      <c r="B352" s="8" t="s">
        <v>76</v>
      </c>
      <c r="C352" s="8" t="s">
        <v>206</v>
      </c>
      <c r="D352" s="8" t="s">
        <v>35</v>
      </c>
      <c r="E352" s="17">
        <v>4</v>
      </c>
      <c r="F352" s="8">
        <v>3.4</v>
      </c>
      <c r="G352" s="8">
        <v>0</v>
      </c>
      <c r="H352" s="8">
        <v>0</v>
      </c>
      <c r="I352" s="8">
        <v>0</v>
      </c>
      <c r="J352" s="8">
        <v>1</v>
      </c>
      <c r="K352" s="8">
        <v>0</v>
      </c>
      <c r="L352" s="8">
        <v>0</v>
      </c>
      <c r="M352" s="8">
        <v>0</v>
      </c>
      <c r="N352" s="8">
        <v>0</v>
      </c>
      <c r="O352" s="8">
        <v>0</v>
      </c>
      <c r="P352" s="8">
        <v>0</v>
      </c>
      <c r="Q352" s="8">
        <v>0</v>
      </c>
      <c r="R352" s="8">
        <v>0</v>
      </c>
      <c r="S352" s="8">
        <v>0</v>
      </c>
      <c r="T352" s="8">
        <v>0</v>
      </c>
      <c r="U352" s="8">
        <v>0</v>
      </c>
      <c r="V352" s="8">
        <v>0</v>
      </c>
      <c r="W352" s="8">
        <v>0</v>
      </c>
      <c r="X352" s="8">
        <v>0</v>
      </c>
      <c r="Y352" s="8">
        <v>0</v>
      </c>
      <c r="Z352" s="8">
        <v>0</v>
      </c>
      <c r="AA352" s="8">
        <v>0</v>
      </c>
      <c r="AB352" s="8">
        <v>0</v>
      </c>
      <c r="AC352" s="18">
        <f>SUM(Tabell13[[#This Row],[Färdiga ST '[År 2025:']]:[Färdiga ST '[År 2032 (el. senare):']]])</f>
        <v>0</v>
      </c>
      <c r="AD352" s="8">
        <f>Tabell13[[#This Row],[Färdiga ST '[År 2025:']]]-(Tabell13[[#This Row],[&gt;68]]+Tabell13[[#This Row],[Förväntade kommande pensionsavgångar '[År 2025:']]])</f>
        <v>0</v>
      </c>
      <c r="AE352" s="8">
        <f>Tabell13[[#This Row],[Färdiga ST '[År 2026:']]]-Tabell13[[#This Row],[Förväntade kommande pensionsavgångar '[År 2026:']]]</f>
        <v>0</v>
      </c>
      <c r="AF352" s="8">
        <f>Tabell13[[#This Row],[Färdiga ST '[År 2027:']]]-Tabell13[[#This Row],[Förväntade kommande pensionsavgångar '[År 2027:']]]</f>
        <v>-1</v>
      </c>
      <c r="AG352" s="8">
        <f>Tabell13[[#This Row],[Färdiga ST '[År 2028:']]]-Tabell13[[#This Row],[Förväntade kommande pensionsavgångar '[År 2028:']]]</f>
        <v>0</v>
      </c>
      <c r="AH352" s="8">
        <f>Tabell13[[#This Row],[Färdiga ST '[År 2029:']]]-Tabell13[[#This Row],[Förväntade kommande pensionsavgångar '[År 2029:']]]</f>
        <v>0</v>
      </c>
      <c r="AI352" s="8">
        <f>Tabell13[[#This Row],[Färdiga ST '[År 2030:']]]-Tabell13[[#This Row],[Förväntade kommande pensionsavgångar '[År 2030:']]]</f>
        <v>0</v>
      </c>
      <c r="AJ352" s="8">
        <f>Tabell13[[#This Row],[Färdiga ST '[År 2031:']]]-Tabell13[[#This Row],[Förväntade kommande pensionsavgångar '[År 2031:']]]</f>
        <v>0</v>
      </c>
      <c r="AK352" s="8">
        <f>Tabell13[[#This Row],[Färdiga ST '[År 2032 (el. senare):']]]-Tabell13[[#This Row],[Förväntade kommande pensionsavgångar '[År 2032:']]]</f>
        <v>0</v>
      </c>
      <c r="AL352" s="8">
        <f>SUM(Tabell13[[#This Row],[Netto färdiga ST minus pensioner 2025]:[Netto färdiga ST minus pensioner 2028]])</f>
        <v>-1</v>
      </c>
      <c r="AM352" s="8">
        <f>SUM(Tabell13[[#This Row],[Netto färdiga ST minus pensioner 2025]:[Netto färdiga ST minus pensioner 2032]])</f>
        <v>-1</v>
      </c>
    </row>
    <row r="353" spans="1:39" s="8" customFormat="1" x14ac:dyDescent="0.25">
      <c r="A353" s="8" t="s">
        <v>82</v>
      </c>
      <c r="B353" s="8" t="s">
        <v>76</v>
      </c>
      <c r="C353" s="8" t="s">
        <v>110</v>
      </c>
      <c r="D353" s="8" t="s">
        <v>43</v>
      </c>
      <c r="E353" s="8">
        <v>7</v>
      </c>
      <c r="F353" s="8">
        <v>7</v>
      </c>
      <c r="G353" s="8">
        <v>0</v>
      </c>
      <c r="H353" s="8">
        <v>0</v>
      </c>
      <c r="I353" s="8">
        <v>0</v>
      </c>
      <c r="J353" s="8">
        <v>0</v>
      </c>
      <c r="K353" s="8">
        <v>0</v>
      </c>
      <c r="L353" s="8">
        <v>0</v>
      </c>
      <c r="M353" s="8">
        <v>0</v>
      </c>
      <c r="N353" s="8">
        <v>0</v>
      </c>
      <c r="O353" s="8">
        <v>0</v>
      </c>
      <c r="P353" s="8">
        <v>0</v>
      </c>
      <c r="Q353" s="8">
        <v>1</v>
      </c>
      <c r="R353" s="8">
        <v>0</v>
      </c>
      <c r="S353" s="8">
        <v>3</v>
      </c>
      <c r="T353" s="8">
        <v>1</v>
      </c>
      <c r="U353" s="8">
        <v>0</v>
      </c>
      <c r="V353" s="8">
        <v>1</v>
      </c>
      <c r="W353" s="8">
        <v>0</v>
      </c>
      <c r="X353" s="8">
        <v>1</v>
      </c>
      <c r="Y353" s="8">
        <v>0</v>
      </c>
      <c r="Z353" s="8">
        <v>0</v>
      </c>
      <c r="AA353" s="8">
        <v>0</v>
      </c>
      <c r="AB353" s="8">
        <v>1</v>
      </c>
      <c r="AC353" s="18">
        <f>SUM(Tabell13[[#This Row],[Färdiga ST '[År 2025:']]:[Färdiga ST '[År 2032 (el. senare):']]])</f>
        <v>3</v>
      </c>
      <c r="AD353" s="8">
        <f>Tabell13[[#This Row],[Färdiga ST '[År 2025:']]]-(Tabell13[[#This Row],[&gt;68]]+Tabell13[[#This Row],[Förväntade kommande pensionsavgångar '[År 2025:']]])</f>
        <v>1</v>
      </c>
      <c r="AE353" s="8">
        <f>Tabell13[[#This Row],[Färdiga ST '[År 2026:']]]-Tabell13[[#This Row],[Förväntade kommande pensionsavgångar '[År 2026:']]]</f>
        <v>0</v>
      </c>
      <c r="AF353" s="8">
        <f>Tabell13[[#This Row],[Färdiga ST '[År 2027:']]]-Tabell13[[#This Row],[Förväntade kommande pensionsavgångar '[År 2027:']]]</f>
        <v>1</v>
      </c>
      <c r="AG353" s="8">
        <f>Tabell13[[#This Row],[Färdiga ST '[År 2028:']]]-Tabell13[[#This Row],[Förväntade kommande pensionsavgångar '[År 2028:']]]</f>
        <v>0</v>
      </c>
      <c r="AH353" s="8">
        <f>Tabell13[[#This Row],[Färdiga ST '[År 2029:']]]-Tabell13[[#This Row],[Förväntade kommande pensionsavgångar '[År 2029:']]]</f>
        <v>1</v>
      </c>
      <c r="AI353" s="8">
        <f>Tabell13[[#This Row],[Färdiga ST '[År 2030:']]]-Tabell13[[#This Row],[Förväntade kommande pensionsavgångar '[År 2030:']]]</f>
        <v>0</v>
      </c>
      <c r="AJ353" s="8">
        <f>Tabell13[[#This Row],[Färdiga ST '[År 2031:']]]-Tabell13[[#This Row],[Förväntade kommande pensionsavgångar '[År 2031:']]]</f>
        <v>0</v>
      </c>
      <c r="AK353" s="8">
        <f>Tabell13[[#This Row],[Färdiga ST '[År 2032 (el. senare):']]]-Tabell13[[#This Row],[Förväntade kommande pensionsavgångar '[År 2032:']]]</f>
        <v>0</v>
      </c>
      <c r="AL353" s="8">
        <f>SUM(Tabell13[[#This Row],[Netto färdiga ST minus pensioner 2025]:[Netto färdiga ST minus pensioner 2028]])</f>
        <v>2</v>
      </c>
      <c r="AM353" s="8">
        <f>SUM(Tabell13[[#This Row],[Netto färdiga ST minus pensioner 2025]:[Netto färdiga ST minus pensioner 2032]])</f>
        <v>3</v>
      </c>
    </row>
    <row r="354" spans="1:39" s="8" customFormat="1" x14ac:dyDescent="0.25">
      <c r="A354" s="8" t="s">
        <v>123</v>
      </c>
      <c r="B354" s="8" t="s">
        <v>76</v>
      </c>
      <c r="C354" s="8" t="s">
        <v>79</v>
      </c>
      <c r="D354" s="8" t="s">
        <v>37</v>
      </c>
      <c r="E354" s="17">
        <v>2</v>
      </c>
      <c r="F354" s="8">
        <v>1.5</v>
      </c>
      <c r="G354" s="8">
        <v>0</v>
      </c>
      <c r="H354" s="8">
        <v>0</v>
      </c>
      <c r="I354" s="8">
        <v>0</v>
      </c>
      <c r="J354" s="8">
        <v>0</v>
      </c>
      <c r="K354" s="8">
        <v>0</v>
      </c>
      <c r="L354" s="8">
        <v>0</v>
      </c>
      <c r="M354" s="8">
        <v>0</v>
      </c>
      <c r="N354" s="8">
        <v>0</v>
      </c>
      <c r="O354" s="8">
        <v>0</v>
      </c>
      <c r="P354" s="8">
        <v>0</v>
      </c>
      <c r="Q354" s="8">
        <v>2</v>
      </c>
      <c r="R354" s="8">
        <v>2</v>
      </c>
      <c r="S354" s="8">
        <v>3</v>
      </c>
      <c r="T354" s="8">
        <v>0</v>
      </c>
      <c r="U354" s="8">
        <v>0</v>
      </c>
      <c r="V354" s="8">
        <v>1</v>
      </c>
      <c r="W354" s="8">
        <v>0</v>
      </c>
      <c r="X354" s="8">
        <v>1</v>
      </c>
      <c r="Y354" s="8">
        <v>0</v>
      </c>
      <c r="Z354" s="8">
        <v>1</v>
      </c>
      <c r="AA354" s="8">
        <v>0</v>
      </c>
      <c r="AB354" s="8">
        <v>0</v>
      </c>
      <c r="AC354" s="18">
        <f>SUM(Tabell13[[#This Row],[Färdiga ST '[År 2025:']]:[Färdiga ST '[År 2032 (el. senare):']]])</f>
        <v>3</v>
      </c>
      <c r="AD354" s="8">
        <f>Tabell13[[#This Row],[Färdiga ST '[År 2025:']]]-(Tabell13[[#This Row],[&gt;68]]+Tabell13[[#This Row],[Förväntade kommande pensionsavgångar '[År 2025:']]])</f>
        <v>0</v>
      </c>
      <c r="AE354" s="8">
        <f>Tabell13[[#This Row],[Färdiga ST '[År 2026:']]]-Tabell13[[#This Row],[Förväntade kommande pensionsavgångar '[År 2026:']]]</f>
        <v>0</v>
      </c>
      <c r="AF354" s="8">
        <f>Tabell13[[#This Row],[Färdiga ST '[År 2027:']]]-Tabell13[[#This Row],[Förväntade kommande pensionsavgångar '[År 2027:']]]</f>
        <v>1</v>
      </c>
      <c r="AG354" s="8">
        <f>Tabell13[[#This Row],[Färdiga ST '[År 2028:']]]-Tabell13[[#This Row],[Förväntade kommande pensionsavgångar '[År 2028:']]]</f>
        <v>0</v>
      </c>
      <c r="AH354" s="8">
        <f>Tabell13[[#This Row],[Färdiga ST '[År 2029:']]]-Tabell13[[#This Row],[Förväntade kommande pensionsavgångar '[År 2029:']]]</f>
        <v>1</v>
      </c>
      <c r="AI354" s="8">
        <f>Tabell13[[#This Row],[Färdiga ST '[År 2030:']]]-Tabell13[[#This Row],[Förväntade kommande pensionsavgångar '[År 2030:']]]</f>
        <v>0</v>
      </c>
      <c r="AJ354" s="8">
        <f>Tabell13[[#This Row],[Färdiga ST '[År 2031:']]]-Tabell13[[#This Row],[Förväntade kommande pensionsavgångar '[År 2031:']]]</f>
        <v>1</v>
      </c>
      <c r="AK354" s="8">
        <f>Tabell13[[#This Row],[Färdiga ST '[År 2032 (el. senare):']]]-Tabell13[[#This Row],[Förväntade kommande pensionsavgångar '[År 2032:']]]</f>
        <v>0</v>
      </c>
      <c r="AL354" s="8">
        <f>SUM(Tabell13[[#This Row],[Netto färdiga ST minus pensioner 2025]:[Netto färdiga ST minus pensioner 2028]])</f>
        <v>1</v>
      </c>
      <c r="AM354" s="8">
        <f>SUM(Tabell13[[#This Row],[Netto färdiga ST minus pensioner 2025]:[Netto färdiga ST minus pensioner 2032]])</f>
        <v>3</v>
      </c>
    </row>
    <row r="355" spans="1:39" s="8" customFormat="1" x14ac:dyDescent="0.25">
      <c r="A355" s="8" t="s">
        <v>82</v>
      </c>
      <c r="B355" s="8" t="s">
        <v>76</v>
      </c>
      <c r="C355" s="8" t="s">
        <v>250</v>
      </c>
      <c r="D355" s="8" t="s">
        <v>6</v>
      </c>
      <c r="E355" s="8">
        <v>15</v>
      </c>
      <c r="F355" s="8">
        <v>11.85</v>
      </c>
      <c r="G355" s="8">
        <v>0</v>
      </c>
      <c r="H355" s="8">
        <v>3</v>
      </c>
      <c r="I355" s="8">
        <v>1</v>
      </c>
      <c r="J355" s="8">
        <v>0</v>
      </c>
      <c r="K355" s="8">
        <v>0</v>
      </c>
      <c r="L355" s="8">
        <v>0</v>
      </c>
      <c r="M355" s="8">
        <v>0</v>
      </c>
      <c r="N355" s="8">
        <v>0</v>
      </c>
      <c r="O355" s="8">
        <v>2</v>
      </c>
      <c r="P355" s="8">
        <v>0</v>
      </c>
      <c r="Q355" s="8">
        <v>1</v>
      </c>
      <c r="R355" s="8">
        <v>1</v>
      </c>
      <c r="S355" s="8">
        <v>0</v>
      </c>
      <c r="T355" s="8">
        <v>0</v>
      </c>
      <c r="U355" s="8">
        <v>0</v>
      </c>
      <c r="V355" s="8">
        <v>0</v>
      </c>
      <c r="W355" s="8">
        <v>0</v>
      </c>
      <c r="X355" s="8">
        <v>0</v>
      </c>
      <c r="Y355" s="8">
        <v>0</v>
      </c>
      <c r="Z355" s="8">
        <v>0</v>
      </c>
      <c r="AA355" s="8">
        <v>0</v>
      </c>
      <c r="AB355" s="8">
        <v>0</v>
      </c>
      <c r="AC355" s="18">
        <f>SUM(Tabell13[[#This Row],[Färdiga ST '[År 2025:']]:[Färdiga ST '[År 2032 (el. senare):']]])</f>
        <v>0</v>
      </c>
      <c r="AD355" s="8">
        <f>Tabell13[[#This Row],[Färdiga ST '[År 2025:']]]-(Tabell13[[#This Row],[&gt;68]]+Tabell13[[#This Row],[Förväntade kommande pensionsavgångar '[År 2025:']]])</f>
        <v>-3</v>
      </c>
      <c r="AE355" s="8">
        <f>Tabell13[[#This Row],[Färdiga ST '[År 2026:']]]-Tabell13[[#This Row],[Förväntade kommande pensionsavgångar '[År 2026:']]]</f>
        <v>-1</v>
      </c>
      <c r="AF355" s="8">
        <f>Tabell13[[#This Row],[Färdiga ST '[År 2027:']]]-Tabell13[[#This Row],[Förväntade kommande pensionsavgångar '[År 2027:']]]</f>
        <v>0</v>
      </c>
      <c r="AG355" s="8">
        <f>Tabell13[[#This Row],[Färdiga ST '[År 2028:']]]-Tabell13[[#This Row],[Förväntade kommande pensionsavgångar '[År 2028:']]]</f>
        <v>0</v>
      </c>
      <c r="AH355" s="8">
        <f>Tabell13[[#This Row],[Färdiga ST '[År 2029:']]]-Tabell13[[#This Row],[Förväntade kommande pensionsavgångar '[År 2029:']]]</f>
        <v>0</v>
      </c>
      <c r="AI355" s="8">
        <f>Tabell13[[#This Row],[Färdiga ST '[År 2030:']]]-Tabell13[[#This Row],[Förväntade kommande pensionsavgångar '[År 2030:']]]</f>
        <v>0</v>
      </c>
      <c r="AJ355" s="8">
        <f>Tabell13[[#This Row],[Färdiga ST '[År 2031:']]]-Tabell13[[#This Row],[Förväntade kommande pensionsavgångar '[År 2031:']]]</f>
        <v>0</v>
      </c>
      <c r="AK355" s="8">
        <f>Tabell13[[#This Row],[Färdiga ST '[År 2032 (el. senare):']]]-Tabell13[[#This Row],[Förväntade kommande pensionsavgångar '[År 2032:']]]</f>
        <v>-2</v>
      </c>
      <c r="AL355" s="8">
        <f>SUM(Tabell13[[#This Row],[Netto färdiga ST minus pensioner 2025]:[Netto färdiga ST minus pensioner 2028]])</f>
        <v>-4</v>
      </c>
      <c r="AM355" s="8">
        <f>SUM(Tabell13[[#This Row],[Netto färdiga ST minus pensioner 2025]:[Netto färdiga ST minus pensioner 2032]])</f>
        <v>-6</v>
      </c>
    </row>
    <row r="356" spans="1:39" s="8" customFormat="1" x14ac:dyDescent="0.25">
      <c r="A356" s="8" t="s">
        <v>82</v>
      </c>
      <c r="B356" s="8" t="s">
        <v>76</v>
      </c>
      <c r="C356" s="8" t="s">
        <v>250</v>
      </c>
      <c r="D356" s="8" t="s">
        <v>25</v>
      </c>
      <c r="E356" s="8">
        <v>14</v>
      </c>
      <c r="F356" s="8">
        <v>12</v>
      </c>
      <c r="G356" s="8">
        <v>0</v>
      </c>
      <c r="H356" s="8">
        <v>1</v>
      </c>
      <c r="I356" s="8">
        <v>1</v>
      </c>
      <c r="J356" s="8">
        <v>0</v>
      </c>
      <c r="K356" s="8">
        <v>0</v>
      </c>
      <c r="L356" s="8">
        <v>0</v>
      </c>
      <c r="M356" s="8">
        <v>0</v>
      </c>
      <c r="N356" s="8">
        <v>0</v>
      </c>
      <c r="O356" s="8">
        <v>1</v>
      </c>
      <c r="P356" s="8">
        <v>0</v>
      </c>
      <c r="Q356" s="8">
        <v>0</v>
      </c>
      <c r="R356" s="8">
        <v>0</v>
      </c>
      <c r="S356" s="8">
        <v>8</v>
      </c>
      <c r="T356" s="8">
        <v>1</v>
      </c>
      <c r="U356" s="8">
        <v>2</v>
      </c>
      <c r="V356" s="8">
        <v>1</v>
      </c>
      <c r="W356" s="8">
        <v>1</v>
      </c>
      <c r="X356" s="8">
        <v>2</v>
      </c>
      <c r="Y356" s="8">
        <v>1</v>
      </c>
      <c r="Z356" s="8">
        <v>0</v>
      </c>
      <c r="AA356" s="8">
        <v>0</v>
      </c>
      <c r="AB356" s="8">
        <v>1</v>
      </c>
      <c r="AC356" s="18">
        <f>SUM(Tabell13[[#This Row],[Färdiga ST '[År 2025:']]:[Färdiga ST '[År 2032 (el. senare):']]])</f>
        <v>8</v>
      </c>
      <c r="AD356" s="8">
        <f>Tabell13[[#This Row],[Färdiga ST '[År 2025:']]]-(Tabell13[[#This Row],[&gt;68]]+Tabell13[[#This Row],[Förväntade kommande pensionsavgångar '[År 2025:']]])</f>
        <v>0</v>
      </c>
      <c r="AE356" s="8">
        <f>Tabell13[[#This Row],[Färdiga ST '[År 2026:']]]-Tabell13[[#This Row],[Förväntade kommande pensionsavgångar '[År 2026:']]]</f>
        <v>1</v>
      </c>
      <c r="AF356" s="8">
        <f>Tabell13[[#This Row],[Färdiga ST '[År 2027:']]]-Tabell13[[#This Row],[Förväntade kommande pensionsavgångar '[År 2027:']]]</f>
        <v>1</v>
      </c>
      <c r="AG356" s="8">
        <f>Tabell13[[#This Row],[Färdiga ST '[År 2028:']]]-Tabell13[[#This Row],[Förväntade kommande pensionsavgångar '[År 2028:']]]</f>
        <v>1</v>
      </c>
      <c r="AH356" s="8">
        <f>Tabell13[[#This Row],[Färdiga ST '[År 2029:']]]-Tabell13[[#This Row],[Förväntade kommande pensionsavgångar '[År 2029:']]]</f>
        <v>2</v>
      </c>
      <c r="AI356" s="8">
        <f>Tabell13[[#This Row],[Färdiga ST '[År 2030:']]]-Tabell13[[#This Row],[Förväntade kommande pensionsavgångar '[År 2030:']]]</f>
        <v>1</v>
      </c>
      <c r="AJ356" s="8">
        <f>Tabell13[[#This Row],[Färdiga ST '[År 2031:']]]-Tabell13[[#This Row],[Förväntade kommande pensionsavgångar '[År 2031:']]]</f>
        <v>0</v>
      </c>
      <c r="AK356" s="8">
        <f>Tabell13[[#This Row],[Färdiga ST '[År 2032 (el. senare):']]]-Tabell13[[#This Row],[Förväntade kommande pensionsavgångar '[År 2032:']]]</f>
        <v>-1</v>
      </c>
      <c r="AL356" s="8">
        <f>SUM(Tabell13[[#This Row],[Netto färdiga ST minus pensioner 2025]:[Netto färdiga ST minus pensioner 2028]])</f>
        <v>3</v>
      </c>
      <c r="AM356" s="8">
        <f>SUM(Tabell13[[#This Row],[Netto färdiga ST minus pensioner 2025]:[Netto färdiga ST minus pensioner 2032]])</f>
        <v>5</v>
      </c>
    </row>
    <row r="357" spans="1:39" s="8" customFormat="1" x14ac:dyDescent="0.25">
      <c r="A357" s="8" t="s">
        <v>82</v>
      </c>
      <c r="B357" s="8" t="s">
        <v>76</v>
      </c>
      <c r="C357" s="8" t="s">
        <v>250</v>
      </c>
      <c r="D357" s="8" t="s">
        <v>54</v>
      </c>
      <c r="E357" s="8">
        <v>6</v>
      </c>
      <c r="F357" s="8">
        <v>3.2</v>
      </c>
      <c r="G357" s="8">
        <v>0</v>
      </c>
      <c r="H357" s="8">
        <v>0</v>
      </c>
      <c r="I357" s="8">
        <v>0</v>
      </c>
      <c r="J357" s="8">
        <v>0</v>
      </c>
      <c r="K357" s="8">
        <v>0</v>
      </c>
      <c r="L357" s="8">
        <v>0</v>
      </c>
      <c r="M357" s="8">
        <v>0</v>
      </c>
      <c r="N357" s="8">
        <v>0</v>
      </c>
      <c r="O357" s="8">
        <v>0</v>
      </c>
      <c r="P357" s="8">
        <v>0</v>
      </c>
      <c r="Q357" s="8">
        <v>0</v>
      </c>
      <c r="R357" s="8">
        <v>0</v>
      </c>
      <c r="S357" s="8">
        <v>2</v>
      </c>
      <c r="T357" s="8">
        <v>0</v>
      </c>
      <c r="U357" s="8">
        <v>1</v>
      </c>
      <c r="V357" s="8">
        <v>1</v>
      </c>
      <c r="W357" s="8">
        <v>0</v>
      </c>
      <c r="X357" s="8">
        <v>0</v>
      </c>
      <c r="Y357" s="8">
        <v>0</v>
      </c>
      <c r="Z357" s="8">
        <v>0</v>
      </c>
      <c r="AA357" s="8">
        <v>0</v>
      </c>
      <c r="AB357" s="8">
        <v>0</v>
      </c>
      <c r="AC357" s="18">
        <f>SUM(Tabell13[[#This Row],[Färdiga ST '[År 2025:']]:[Färdiga ST '[År 2032 (el. senare):']]])</f>
        <v>2</v>
      </c>
      <c r="AD357" s="8">
        <f>Tabell13[[#This Row],[Färdiga ST '[År 2025:']]]-(Tabell13[[#This Row],[&gt;68]]+Tabell13[[#This Row],[Förväntade kommande pensionsavgångar '[År 2025:']]])</f>
        <v>0</v>
      </c>
      <c r="AE357" s="8">
        <f>Tabell13[[#This Row],[Färdiga ST '[År 2026:']]]-Tabell13[[#This Row],[Förväntade kommande pensionsavgångar '[År 2026:']]]</f>
        <v>1</v>
      </c>
      <c r="AF357" s="8">
        <f>Tabell13[[#This Row],[Färdiga ST '[År 2027:']]]-Tabell13[[#This Row],[Förväntade kommande pensionsavgångar '[År 2027:']]]</f>
        <v>1</v>
      </c>
      <c r="AG357" s="8">
        <f>Tabell13[[#This Row],[Färdiga ST '[År 2028:']]]-Tabell13[[#This Row],[Förväntade kommande pensionsavgångar '[År 2028:']]]</f>
        <v>0</v>
      </c>
      <c r="AH357" s="8">
        <f>Tabell13[[#This Row],[Färdiga ST '[År 2029:']]]-Tabell13[[#This Row],[Förväntade kommande pensionsavgångar '[År 2029:']]]</f>
        <v>0</v>
      </c>
      <c r="AI357" s="8">
        <f>Tabell13[[#This Row],[Färdiga ST '[År 2030:']]]-Tabell13[[#This Row],[Förväntade kommande pensionsavgångar '[År 2030:']]]</f>
        <v>0</v>
      </c>
      <c r="AJ357" s="8">
        <f>Tabell13[[#This Row],[Färdiga ST '[År 2031:']]]-Tabell13[[#This Row],[Förväntade kommande pensionsavgångar '[År 2031:']]]</f>
        <v>0</v>
      </c>
      <c r="AK357" s="8">
        <f>Tabell13[[#This Row],[Färdiga ST '[År 2032 (el. senare):']]]-Tabell13[[#This Row],[Förväntade kommande pensionsavgångar '[År 2032:']]]</f>
        <v>0</v>
      </c>
      <c r="AL357" s="8">
        <f>SUM(Tabell13[[#This Row],[Netto färdiga ST minus pensioner 2025]:[Netto färdiga ST minus pensioner 2028]])</f>
        <v>2</v>
      </c>
      <c r="AM357" s="8">
        <f>SUM(Tabell13[[#This Row],[Netto färdiga ST minus pensioner 2025]:[Netto färdiga ST minus pensioner 2032]])</f>
        <v>2</v>
      </c>
    </row>
    <row r="358" spans="1:39" s="8" customFormat="1" x14ac:dyDescent="0.25">
      <c r="A358" s="8" t="s">
        <v>82</v>
      </c>
      <c r="B358" s="8" t="s">
        <v>76</v>
      </c>
      <c r="C358" s="8" t="s">
        <v>251</v>
      </c>
      <c r="D358" s="8" t="s">
        <v>3</v>
      </c>
      <c r="E358" s="8">
        <v>12</v>
      </c>
      <c r="F358" s="8">
        <v>7.95</v>
      </c>
      <c r="G358" s="8">
        <v>0</v>
      </c>
      <c r="H358" s="8">
        <v>0</v>
      </c>
      <c r="I358" s="8">
        <v>0</v>
      </c>
      <c r="J358" s="8">
        <v>0</v>
      </c>
      <c r="K358" s="8">
        <v>0</v>
      </c>
      <c r="L358" s="8">
        <v>0</v>
      </c>
      <c r="M358" s="8">
        <v>0</v>
      </c>
      <c r="N358" s="8">
        <v>0</v>
      </c>
      <c r="O358" s="8">
        <v>0</v>
      </c>
      <c r="P358" s="8">
        <v>0</v>
      </c>
      <c r="Q358" s="8">
        <v>0</v>
      </c>
      <c r="R358" s="8">
        <v>0</v>
      </c>
      <c r="S358" s="8">
        <v>12</v>
      </c>
      <c r="T358" s="8">
        <v>1</v>
      </c>
      <c r="U358" s="8">
        <v>3</v>
      </c>
      <c r="V358" s="8">
        <v>3</v>
      </c>
      <c r="W358" s="8">
        <v>2</v>
      </c>
      <c r="X358" s="8">
        <v>2</v>
      </c>
      <c r="Y358" s="8">
        <v>1</v>
      </c>
      <c r="Z358" s="8">
        <v>0</v>
      </c>
      <c r="AA358" s="8">
        <v>0</v>
      </c>
      <c r="AB358" s="8">
        <v>1</v>
      </c>
      <c r="AC358" s="18">
        <f>SUM(Tabell13[[#This Row],[Färdiga ST '[År 2025:']]:[Färdiga ST '[År 2032 (el. senare):']]])</f>
        <v>12</v>
      </c>
      <c r="AD358" s="8">
        <f>Tabell13[[#This Row],[Färdiga ST '[År 2025:']]]-(Tabell13[[#This Row],[&gt;68]]+Tabell13[[#This Row],[Förväntade kommande pensionsavgångar '[År 2025:']]])</f>
        <v>1</v>
      </c>
      <c r="AE358" s="8">
        <f>Tabell13[[#This Row],[Färdiga ST '[År 2026:']]]-Tabell13[[#This Row],[Förväntade kommande pensionsavgångar '[År 2026:']]]</f>
        <v>3</v>
      </c>
      <c r="AF358" s="8">
        <f>Tabell13[[#This Row],[Färdiga ST '[År 2027:']]]-Tabell13[[#This Row],[Förväntade kommande pensionsavgångar '[År 2027:']]]</f>
        <v>3</v>
      </c>
      <c r="AG358" s="8">
        <f>Tabell13[[#This Row],[Färdiga ST '[År 2028:']]]-Tabell13[[#This Row],[Förväntade kommande pensionsavgångar '[År 2028:']]]</f>
        <v>2</v>
      </c>
      <c r="AH358" s="8">
        <f>Tabell13[[#This Row],[Färdiga ST '[År 2029:']]]-Tabell13[[#This Row],[Förväntade kommande pensionsavgångar '[År 2029:']]]</f>
        <v>2</v>
      </c>
      <c r="AI358" s="8">
        <f>Tabell13[[#This Row],[Färdiga ST '[År 2030:']]]-Tabell13[[#This Row],[Förväntade kommande pensionsavgångar '[År 2030:']]]</f>
        <v>1</v>
      </c>
      <c r="AJ358" s="8">
        <f>Tabell13[[#This Row],[Färdiga ST '[År 2031:']]]-Tabell13[[#This Row],[Förväntade kommande pensionsavgångar '[År 2031:']]]</f>
        <v>0</v>
      </c>
      <c r="AK358" s="8">
        <f>Tabell13[[#This Row],[Färdiga ST '[År 2032 (el. senare):']]]-Tabell13[[#This Row],[Förväntade kommande pensionsavgångar '[År 2032:']]]</f>
        <v>0</v>
      </c>
      <c r="AL358" s="8">
        <f>SUM(Tabell13[[#This Row],[Netto färdiga ST minus pensioner 2025]:[Netto färdiga ST minus pensioner 2028]])</f>
        <v>9</v>
      </c>
      <c r="AM358" s="8">
        <f>SUM(Tabell13[[#This Row],[Netto färdiga ST minus pensioner 2025]:[Netto färdiga ST minus pensioner 2032]])</f>
        <v>12</v>
      </c>
    </row>
    <row r="359" spans="1:39" s="8" customFormat="1" x14ac:dyDescent="0.25">
      <c r="A359" s="8" t="s">
        <v>82</v>
      </c>
      <c r="B359" s="8" t="s">
        <v>76</v>
      </c>
      <c r="C359" s="8" t="s">
        <v>109</v>
      </c>
      <c r="D359" s="8" t="s">
        <v>5</v>
      </c>
      <c r="E359" s="17">
        <v>1</v>
      </c>
      <c r="F359" s="8">
        <v>0.7</v>
      </c>
      <c r="G359" s="8">
        <v>0</v>
      </c>
      <c r="H359" s="8">
        <v>0</v>
      </c>
      <c r="I359" s="8">
        <v>0</v>
      </c>
      <c r="J359" s="8">
        <v>0</v>
      </c>
      <c r="K359" s="8">
        <v>0</v>
      </c>
      <c r="L359" s="8">
        <v>0</v>
      </c>
      <c r="M359" s="8">
        <v>0</v>
      </c>
      <c r="N359" s="8">
        <v>0</v>
      </c>
      <c r="O359" s="8">
        <v>0</v>
      </c>
      <c r="P359" s="8">
        <v>0</v>
      </c>
      <c r="Q359" s="8">
        <v>0</v>
      </c>
      <c r="R359" s="8" t="s">
        <v>76</v>
      </c>
      <c r="S359" s="8">
        <v>0</v>
      </c>
      <c r="T359" s="8">
        <v>0</v>
      </c>
      <c r="U359" s="8">
        <v>0</v>
      </c>
      <c r="V359" s="8">
        <v>0</v>
      </c>
      <c r="W359" s="8">
        <v>0</v>
      </c>
      <c r="X359" s="8">
        <v>0</v>
      </c>
      <c r="Y359" s="8">
        <v>0</v>
      </c>
      <c r="Z359" s="8">
        <v>0</v>
      </c>
      <c r="AA359" s="8">
        <v>0</v>
      </c>
      <c r="AB359" s="8">
        <v>0</v>
      </c>
      <c r="AC359" s="18">
        <f>SUM(Tabell13[[#This Row],[Färdiga ST '[År 2025:']]:[Färdiga ST '[År 2032 (el. senare):']]])</f>
        <v>0</v>
      </c>
      <c r="AD359" s="8">
        <f>Tabell13[[#This Row],[Färdiga ST '[År 2025:']]]-(Tabell13[[#This Row],[&gt;68]]+Tabell13[[#This Row],[Förväntade kommande pensionsavgångar '[År 2025:']]])</f>
        <v>0</v>
      </c>
      <c r="AE359" s="8">
        <f>Tabell13[[#This Row],[Färdiga ST '[År 2026:']]]-Tabell13[[#This Row],[Förväntade kommande pensionsavgångar '[År 2026:']]]</f>
        <v>0</v>
      </c>
      <c r="AF359" s="8">
        <f>Tabell13[[#This Row],[Färdiga ST '[År 2027:']]]-Tabell13[[#This Row],[Förväntade kommande pensionsavgångar '[År 2027:']]]</f>
        <v>0</v>
      </c>
      <c r="AG359" s="8">
        <f>Tabell13[[#This Row],[Färdiga ST '[År 2028:']]]-Tabell13[[#This Row],[Förväntade kommande pensionsavgångar '[År 2028:']]]</f>
        <v>0</v>
      </c>
      <c r="AH359" s="8">
        <f>Tabell13[[#This Row],[Färdiga ST '[År 2029:']]]-Tabell13[[#This Row],[Förväntade kommande pensionsavgångar '[År 2029:']]]</f>
        <v>0</v>
      </c>
      <c r="AI359" s="8">
        <f>Tabell13[[#This Row],[Färdiga ST '[År 2030:']]]-Tabell13[[#This Row],[Förväntade kommande pensionsavgångar '[År 2030:']]]</f>
        <v>0</v>
      </c>
      <c r="AJ359" s="8">
        <f>Tabell13[[#This Row],[Färdiga ST '[År 2031:']]]-Tabell13[[#This Row],[Förväntade kommande pensionsavgångar '[År 2031:']]]</f>
        <v>0</v>
      </c>
      <c r="AK359" s="8">
        <f>Tabell13[[#This Row],[Färdiga ST '[År 2032 (el. senare):']]]-Tabell13[[#This Row],[Förväntade kommande pensionsavgångar '[År 2032:']]]</f>
        <v>0</v>
      </c>
      <c r="AL359" s="8">
        <f>SUM(Tabell13[[#This Row],[Netto färdiga ST minus pensioner 2025]:[Netto färdiga ST minus pensioner 2028]])</f>
        <v>0</v>
      </c>
      <c r="AM359" s="8">
        <f>SUM(Tabell13[[#This Row],[Netto färdiga ST minus pensioner 2025]:[Netto färdiga ST minus pensioner 2032]])</f>
        <v>0</v>
      </c>
    </row>
    <row r="360" spans="1:39" s="8" customFormat="1" x14ac:dyDescent="0.25">
      <c r="A360" s="8" t="s">
        <v>82</v>
      </c>
      <c r="B360" s="8" t="s">
        <v>76</v>
      </c>
      <c r="C360" s="8" t="s">
        <v>109</v>
      </c>
      <c r="D360" s="8" t="s">
        <v>41</v>
      </c>
      <c r="E360" s="17">
        <v>17</v>
      </c>
      <c r="F360" s="8">
        <v>13.3</v>
      </c>
      <c r="G360" s="8">
        <v>0</v>
      </c>
      <c r="H360" s="8">
        <v>0</v>
      </c>
      <c r="I360" s="8">
        <v>1</v>
      </c>
      <c r="J360" s="8">
        <v>0</v>
      </c>
      <c r="K360" s="8">
        <v>0</v>
      </c>
      <c r="L360" s="8">
        <v>0</v>
      </c>
      <c r="M360" s="8">
        <v>0</v>
      </c>
      <c r="N360" s="8">
        <v>0</v>
      </c>
      <c r="O360" s="8">
        <v>0</v>
      </c>
      <c r="P360" s="8">
        <v>1</v>
      </c>
      <c r="Q360" s="8">
        <v>2</v>
      </c>
      <c r="R360" s="8">
        <v>2</v>
      </c>
      <c r="S360" s="8">
        <v>10</v>
      </c>
      <c r="T360" s="8">
        <v>2</v>
      </c>
      <c r="U360" s="8">
        <v>3</v>
      </c>
      <c r="V360" s="8">
        <v>2</v>
      </c>
      <c r="W360" s="8">
        <v>2</v>
      </c>
      <c r="X360" s="8">
        <v>1</v>
      </c>
      <c r="Y360" s="8">
        <v>0</v>
      </c>
      <c r="Z360" s="8">
        <v>0</v>
      </c>
      <c r="AA360" s="8">
        <v>0</v>
      </c>
      <c r="AC360" s="18">
        <f>SUM(Tabell13[[#This Row],[Färdiga ST '[År 2025:']]:[Färdiga ST '[År 2032 (el. senare):']]])</f>
        <v>10</v>
      </c>
      <c r="AD360" s="8">
        <f>Tabell13[[#This Row],[Färdiga ST '[År 2025:']]]-(Tabell13[[#This Row],[&gt;68]]+Tabell13[[#This Row],[Förväntade kommande pensionsavgångar '[År 2025:']]])</f>
        <v>2</v>
      </c>
      <c r="AE360" s="8">
        <f>Tabell13[[#This Row],[Färdiga ST '[År 2026:']]]-Tabell13[[#This Row],[Förväntade kommande pensionsavgångar '[År 2026:']]]</f>
        <v>2</v>
      </c>
      <c r="AF360" s="8">
        <f>Tabell13[[#This Row],[Färdiga ST '[År 2027:']]]-Tabell13[[#This Row],[Förväntade kommande pensionsavgångar '[År 2027:']]]</f>
        <v>2</v>
      </c>
      <c r="AG360" s="8">
        <f>Tabell13[[#This Row],[Färdiga ST '[År 2028:']]]-Tabell13[[#This Row],[Förväntade kommande pensionsavgångar '[År 2028:']]]</f>
        <v>2</v>
      </c>
      <c r="AH360" s="8">
        <f>Tabell13[[#This Row],[Färdiga ST '[År 2029:']]]-Tabell13[[#This Row],[Förväntade kommande pensionsavgångar '[År 2029:']]]</f>
        <v>1</v>
      </c>
      <c r="AI360" s="8">
        <f>Tabell13[[#This Row],[Färdiga ST '[År 2030:']]]-Tabell13[[#This Row],[Förväntade kommande pensionsavgångar '[År 2030:']]]</f>
        <v>0</v>
      </c>
      <c r="AJ360" s="8">
        <f>Tabell13[[#This Row],[Färdiga ST '[År 2031:']]]-Tabell13[[#This Row],[Förväntade kommande pensionsavgångar '[År 2031:']]]</f>
        <v>0</v>
      </c>
      <c r="AK360" s="8">
        <f>Tabell13[[#This Row],[Färdiga ST '[År 2032 (el. senare):']]]-Tabell13[[#This Row],[Förväntade kommande pensionsavgångar '[År 2032:']]]</f>
        <v>0</v>
      </c>
      <c r="AL360" s="8">
        <f>SUM(Tabell13[[#This Row],[Netto färdiga ST minus pensioner 2025]:[Netto färdiga ST minus pensioner 2028]])</f>
        <v>8</v>
      </c>
      <c r="AM360" s="8">
        <f>SUM(Tabell13[[#This Row],[Netto färdiga ST minus pensioner 2025]:[Netto färdiga ST minus pensioner 2032]])</f>
        <v>9</v>
      </c>
    </row>
    <row r="361" spans="1:39" s="8" customFormat="1" x14ac:dyDescent="0.25">
      <c r="A361" s="8" t="s">
        <v>86</v>
      </c>
      <c r="B361" s="8" t="s">
        <v>76</v>
      </c>
      <c r="C361" s="8" t="s">
        <v>293</v>
      </c>
      <c r="D361" s="8" t="s">
        <v>37</v>
      </c>
      <c r="E361" s="17">
        <v>23</v>
      </c>
      <c r="F361" s="8">
        <v>19</v>
      </c>
      <c r="G361" s="8">
        <v>4</v>
      </c>
      <c r="H361" s="8">
        <v>1</v>
      </c>
      <c r="I361" s="8">
        <v>2</v>
      </c>
      <c r="J361" s="8">
        <v>3</v>
      </c>
      <c r="K361" s="8">
        <v>1</v>
      </c>
      <c r="L361" s="8">
        <v>1</v>
      </c>
      <c r="M361" s="8">
        <v>1</v>
      </c>
      <c r="N361" s="8">
        <v>1</v>
      </c>
      <c r="O361" s="8">
        <v>0</v>
      </c>
      <c r="P361" s="8">
        <v>1</v>
      </c>
      <c r="Q361" s="8">
        <v>3</v>
      </c>
      <c r="R361" s="8">
        <v>3</v>
      </c>
      <c r="S361" s="8">
        <v>13</v>
      </c>
      <c r="T361" s="8">
        <v>3</v>
      </c>
      <c r="U361" s="8">
        <v>1</v>
      </c>
      <c r="V361" s="8">
        <v>3</v>
      </c>
      <c r="W361" s="8">
        <v>0</v>
      </c>
      <c r="X361" s="8">
        <v>2</v>
      </c>
      <c r="Y361" s="8">
        <v>2</v>
      </c>
      <c r="Z361" s="8">
        <v>2</v>
      </c>
      <c r="AA361" s="8">
        <v>0</v>
      </c>
      <c r="AC361" s="18">
        <f>SUM(Tabell13[[#This Row],[Färdiga ST '[År 2025:']]:[Färdiga ST '[År 2032 (el. senare):']]])</f>
        <v>13</v>
      </c>
      <c r="AD361" s="8">
        <f>Tabell13[[#This Row],[Färdiga ST '[År 2025:']]]-(Tabell13[[#This Row],[&gt;68]]+Tabell13[[#This Row],[Förväntade kommande pensionsavgångar '[År 2025:']]])</f>
        <v>-2</v>
      </c>
      <c r="AE361" s="8">
        <f>Tabell13[[#This Row],[Färdiga ST '[År 2026:']]]-Tabell13[[#This Row],[Förväntade kommande pensionsavgångar '[År 2026:']]]</f>
        <v>-1</v>
      </c>
      <c r="AF361" s="8">
        <f>Tabell13[[#This Row],[Färdiga ST '[År 2027:']]]-Tabell13[[#This Row],[Förväntade kommande pensionsavgångar '[År 2027:']]]</f>
        <v>0</v>
      </c>
      <c r="AG361" s="8">
        <f>Tabell13[[#This Row],[Färdiga ST '[År 2028:']]]-Tabell13[[#This Row],[Förväntade kommande pensionsavgångar '[År 2028:']]]</f>
        <v>-1</v>
      </c>
      <c r="AH361" s="8">
        <f>Tabell13[[#This Row],[Färdiga ST '[År 2029:']]]-Tabell13[[#This Row],[Förväntade kommande pensionsavgångar '[År 2029:']]]</f>
        <v>1</v>
      </c>
      <c r="AI361" s="8">
        <f>Tabell13[[#This Row],[Färdiga ST '[År 2030:']]]-Tabell13[[#This Row],[Förväntade kommande pensionsavgångar '[År 2030:']]]</f>
        <v>1</v>
      </c>
      <c r="AJ361" s="8">
        <f>Tabell13[[#This Row],[Färdiga ST '[År 2031:']]]-Tabell13[[#This Row],[Förväntade kommande pensionsavgångar '[År 2031:']]]</f>
        <v>1</v>
      </c>
      <c r="AK361" s="8">
        <f>Tabell13[[#This Row],[Färdiga ST '[År 2032 (el. senare):']]]-Tabell13[[#This Row],[Förväntade kommande pensionsavgångar '[År 2032:']]]</f>
        <v>0</v>
      </c>
      <c r="AL361" s="8">
        <f>SUM(Tabell13[[#This Row],[Netto färdiga ST minus pensioner 2025]:[Netto färdiga ST minus pensioner 2028]])</f>
        <v>-4</v>
      </c>
      <c r="AM361" s="8">
        <f>SUM(Tabell13[[#This Row],[Netto färdiga ST minus pensioner 2025]:[Netto färdiga ST minus pensioner 2032]])</f>
        <v>-1</v>
      </c>
    </row>
    <row r="362" spans="1:39" s="8" customFormat="1" x14ac:dyDescent="0.25">
      <c r="A362" s="8" t="s">
        <v>86</v>
      </c>
      <c r="B362" s="8" t="s">
        <v>76</v>
      </c>
      <c r="C362" s="8" t="s">
        <v>245</v>
      </c>
      <c r="D362" s="8" t="s">
        <v>37</v>
      </c>
      <c r="E362" s="17">
        <v>9</v>
      </c>
      <c r="F362" s="8">
        <v>6.4</v>
      </c>
      <c r="G362" s="8">
        <v>0</v>
      </c>
      <c r="H362" s="8">
        <v>0</v>
      </c>
      <c r="I362" s="8">
        <v>0</v>
      </c>
      <c r="J362" s="8">
        <v>0</v>
      </c>
      <c r="K362" s="8">
        <v>0</v>
      </c>
      <c r="L362" s="8">
        <v>0</v>
      </c>
      <c r="M362" s="8">
        <v>0</v>
      </c>
      <c r="N362" s="8">
        <v>1</v>
      </c>
      <c r="O362" s="8">
        <v>2</v>
      </c>
      <c r="P362" s="8">
        <v>0</v>
      </c>
      <c r="Q362" s="8">
        <v>0</v>
      </c>
      <c r="R362" s="8">
        <v>0</v>
      </c>
      <c r="S362" s="8">
        <v>2</v>
      </c>
      <c r="T362" s="8">
        <v>0</v>
      </c>
      <c r="U362" s="8">
        <v>2</v>
      </c>
      <c r="V362" s="8">
        <v>0</v>
      </c>
      <c r="W362" s="8">
        <v>0</v>
      </c>
      <c r="X362" s="8">
        <v>0</v>
      </c>
      <c r="Y362" s="8">
        <v>0</v>
      </c>
      <c r="Z362" s="8">
        <v>0</v>
      </c>
      <c r="AA362" s="8">
        <v>0</v>
      </c>
      <c r="AB362" s="8">
        <v>1</v>
      </c>
      <c r="AC362" s="18">
        <f>SUM(Tabell13[[#This Row],[Färdiga ST '[År 2025:']]:[Färdiga ST '[År 2032 (el. senare):']]])</f>
        <v>2</v>
      </c>
      <c r="AD362" s="8">
        <f>Tabell13[[#This Row],[Färdiga ST '[År 2025:']]]-(Tabell13[[#This Row],[&gt;68]]+Tabell13[[#This Row],[Förväntade kommande pensionsavgångar '[År 2025:']]])</f>
        <v>0</v>
      </c>
      <c r="AE362" s="8">
        <f>Tabell13[[#This Row],[Färdiga ST '[År 2026:']]]-Tabell13[[#This Row],[Förväntade kommande pensionsavgångar '[År 2026:']]]</f>
        <v>2</v>
      </c>
      <c r="AF362" s="8">
        <f>Tabell13[[#This Row],[Färdiga ST '[År 2027:']]]-Tabell13[[#This Row],[Förväntade kommande pensionsavgångar '[År 2027:']]]</f>
        <v>0</v>
      </c>
      <c r="AG362" s="8">
        <f>Tabell13[[#This Row],[Färdiga ST '[År 2028:']]]-Tabell13[[#This Row],[Förväntade kommande pensionsavgångar '[År 2028:']]]</f>
        <v>0</v>
      </c>
      <c r="AH362" s="8">
        <f>Tabell13[[#This Row],[Färdiga ST '[År 2029:']]]-Tabell13[[#This Row],[Förväntade kommande pensionsavgångar '[År 2029:']]]</f>
        <v>0</v>
      </c>
      <c r="AI362" s="8">
        <f>Tabell13[[#This Row],[Färdiga ST '[År 2030:']]]-Tabell13[[#This Row],[Förväntade kommande pensionsavgångar '[År 2030:']]]</f>
        <v>0</v>
      </c>
      <c r="AJ362" s="8">
        <f>Tabell13[[#This Row],[Färdiga ST '[År 2031:']]]-Tabell13[[#This Row],[Förväntade kommande pensionsavgångar '[År 2031:']]]</f>
        <v>-1</v>
      </c>
      <c r="AK362" s="8">
        <f>Tabell13[[#This Row],[Färdiga ST '[År 2032 (el. senare):']]]-Tabell13[[#This Row],[Förväntade kommande pensionsavgångar '[År 2032:']]]</f>
        <v>-2</v>
      </c>
      <c r="AL362" s="8">
        <f>SUM(Tabell13[[#This Row],[Netto färdiga ST minus pensioner 2025]:[Netto färdiga ST minus pensioner 2028]])</f>
        <v>2</v>
      </c>
      <c r="AM362" s="8">
        <f>SUM(Tabell13[[#This Row],[Netto färdiga ST minus pensioner 2025]:[Netto färdiga ST minus pensioner 2032]])</f>
        <v>-1</v>
      </c>
    </row>
    <row r="363" spans="1:39" s="8" customFormat="1" x14ac:dyDescent="0.25">
      <c r="A363" s="8" t="s">
        <v>82</v>
      </c>
      <c r="B363" s="8" t="s">
        <v>76</v>
      </c>
      <c r="C363" s="8" t="s">
        <v>249</v>
      </c>
      <c r="D363" s="8" t="s">
        <v>56</v>
      </c>
      <c r="E363" s="17">
        <v>6</v>
      </c>
      <c r="F363" s="8">
        <v>5.05</v>
      </c>
      <c r="G363" s="8">
        <v>0</v>
      </c>
      <c r="H363" s="8">
        <v>1</v>
      </c>
      <c r="I363" s="8">
        <v>0</v>
      </c>
      <c r="J363" s="8">
        <v>1</v>
      </c>
      <c r="K363" s="8">
        <v>1</v>
      </c>
      <c r="L363" s="8">
        <v>0</v>
      </c>
      <c r="M363" s="8">
        <v>0</v>
      </c>
      <c r="N363" s="8">
        <v>0</v>
      </c>
      <c r="O363" s="8">
        <v>0</v>
      </c>
      <c r="P363" s="8">
        <v>0</v>
      </c>
      <c r="Q363" s="8">
        <v>0</v>
      </c>
      <c r="R363" s="8">
        <v>0</v>
      </c>
      <c r="S363" s="8">
        <v>0</v>
      </c>
      <c r="T363" s="8">
        <v>0</v>
      </c>
      <c r="U363" s="8">
        <v>0</v>
      </c>
      <c r="V363" s="8">
        <v>0</v>
      </c>
      <c r="W363" s="8">
        <v>0</v>
      </c>
      <c r="X363" s="8">
        <v>0</v>
      </c>
      <c r="Y363" s="8">
        <v>0</v>
      </c>
      <c r="Z363" s="8">
        <v>0</v>
      </c>
      <c r="AA363" s="8">
        <v>0</v>
      </c>
      <c r="AC363" s="18">
        <f>SUM(Tabell13[[#This Row],[Färdiga ST '[År 2025:']]:[Färdiga ST '[År 2032 (el. senare):']]])</f>
        <v>0</v>
      </c>
      <c r="AD363" s="8">
        <f>Tabell13[[#This Row],[Färdiga ST '[År 2025:']]]-(Tabell13[[#This Row],[&gt;68]]+Tabell13[[#This Row],[Förväntade kommande pensionsavgångar '[År 2025:']]])</f>
        <v>-1</v>
      </c>
      <c r="AE363" s="8">
        <f>Tabell13[[#This Row],[Färdiga ST '[År 2026:']]]-Tabell13[[#This Row],[Förväntade kommande pensionsavgångar '[År 2026:']]]</f>
        <v>0</v>
      </c>
      <c r="AF363" s="8">
        <f>Tabell13[[#This Row],[Färdiga ST '[År 2027:']]]-Tabell13[[#This Row],[Förväntade kommande pensionsavgångar '[År 2027:']]]</f>
        <v>-1</v>
      </c>
      <c r="AG363" s="8">
        <f>Tabell13[[#This Row],[Färdiga ST '[År 2028:']]]-Tabell13[[#This Row],[Förväntade kommande pensionsavgångar '[År 2028:']]]</f>
        <v>-1</v>
      </c>
      <c r="AH363" s="8">
        <f>Tabell13[[#This Row],[Färdiga ST '[År 2029:']]]-Tabell13[[#This Row],[Förväntade kommande pensionsavgångar '[År 2029:']]]</f>
        <v>0</v>
      </c>
      <c r="AI363" s="8">
        <f>Tabell13[[#This Row],[Färdiga ST '[År 2030:']]]-Tabell13[[#This Row],[Förväntade kommande pensionsavgångar '[År 2030:']]]</f>
        <v>0</v>
      </c>
      <c r="AJ363" s="8">
        <f>Tabell13[[#This Row],[Färdiga ST '[År 2031:']]]-Tabell13[[#This Row],[Förväntade kommande pensionsavgångar '[År 2031:']]]</f>
        <v>0</v>
      </c>
      <c r="AK363" s="8">
        <f>Tabell13[[#This Row],[Färdiga ST '[År 2032 (el. senare):']]]-Tabell13[[#This Row],[Förväntade kommande pensionsavgångar '[År 2032:']]]</f>
        <v>0</v>
      </c>
      <c r="AL363" s="8">
        <f>SUM(Tabell13[[#This Row],[Netto färdiga ST minus pensioner 2025]:[Netto färdiga ST minus pensioner 2028]])</f>
        <v>-3</v>
      </c>
      <c r="AM363" s="8">
        <f>SUM(Tabell13[[#This Row],[Netto färdiga ST minus pensioner 2025]:[Netto färdiga ST minus pensioner 2032]])</f>
        <v>-3</v>
      </c>
    </row>
    <row r="364" spans="1:39" s="8" customFormat="1" x14ac:dyDescent="0.25">
      <c r="A364" s="8" t="s">
        <v>84</v>
      </c>
      <c r="C364" s="8" t="s">
        <v>294</v>
      </c>
      <c r="D364" s="8" t="s">
        <v>22</v>
      </c>
      <c r="E364" s="17">
        <v>8</v>
      </c>
      <c r="F364" s="8">
        <v>6.5</v>
      </c>
      <c r="G364" s="8">
        <v>0</v>
      </c>
      <c r="H364" s="8">
        <v>0</v>
      </c>
      <c r="I364" s="8">
        <v>0</v>
      </c>
      <c r="J364" s="8">
        <v>0</v>
      </c>
      <c r="K364" s="8">
        <v>1</v>
      </c>
      <c r="L364" s="8">
        <v>0</v>
      </c>
      <c r="M364" s="8">
        <v>0</v>
      </c>
      <c r="N364" s="8">
        <v>0</v>
      </c>
      <c r="O364" s="8">
        <v>0</v>
      </c>
      <c r="P364" s="8">
        <v>0</v>
      </c>
      <c r="Q364" s="8">
        <v>1</v>
      </c>
      <c r="R364" s="8">
        <v>1</v>
      </c>
      <c r="S364" s="8">
        <v>2</v>
      </c>
      <c r="T364" s="8">
        <v>0</v>
      </c>
      <c r="U364" s="8">
        <v>0</v>
      </c>
      <c r="V364" s="8">
        <v>0</v>
      </c>
      <c r="W364" s="8">
        <v>0</v>
      </c>
      <c r="X364" s="8">
        <v>0</v>
      </c>
      <c r="Y364" s="8">
        <v>0</v>
      </c>
      <c r="Z364" s="8">
        <v>0</v>
      </c>
      <c r="AA364" s="19">
        <v>0</v>
      </c>
      <c r="AB364" s="8">
        <v>0</v>
      </c>
      <c r="AC364" s="18">
        <f>SUM(Tabell13[[#This Row],[Färdiga ST '[År 2025:']]:[Färdiga ST '[År 2032 (el. senare):']]])</f>
        <v>0</v>
      </c>
      <c r="AD364" s="8">
        <f>Tabell13[[#This Row],[Färdiga ST '[År 2025:']]]-(Tabell13[[#This Row],[&gt;68]]+Tabell13[[#This Row],[Förväntade kommande pensionsavgångar '[År 2025:']]])</f>
        <v>0</v>
      </c>
      <c r="AE364" s="8">
        <f>Tabell13[[#This Row],[Färdiga ST '[År 2026:']]]-Tabell13[[#This Row],[Förväntade kommande pensionsavgångar '[År 2026:']]]</f>
        <v>0</v>
      </c>
      <c r="AF364" s="8">
        <f>Tabell13[[#This Row],[Färdiga ST '[År 2027:']]]-Tabell13[[#This Row],[Förväntade kommande pensionsavgångar '[År 2027:']]]</f>
        <v>0</v>
      </c>
      <c r="AG364" s="8">
        <f>Tabell13[[#This Row],[Färdiga ST '[År 2028:']]]-Tabell13[[#This Row],[Förväntade kommande pensionsavgångar '[År 2028:']]]</f>
        <v>-1</v>
      </c>
      <c r="AH364" s="8">
        <f>Tabell13[[#This Row],[Färdiga ST '[År 2029:']]]-Tabell13[[#This Row],[Förväntade kommande pensionsavgångar '[År 2029:']]]</f>
        <v>0</v>
      </c>
      <c r="AI364" s="8">
        <f>Tabell13[[#This Row],[Färdiga ST '[År 2030:']]]-Tabell13[[#This Row],[Förväntade kommande pensionsavgångar '[År 2030:']]]</f>
        <v>0</v>
      </c>
      <c r="AJ364" s="8">
        <f>Tabell13[[#This Row],[Färdiga ST '[År 2031:']]]-Tabell13[[#This Row],[Förväntade kommande pensionsavgångar '[År 2031:']]]</f>
        <v>0</v>
      </c>
      <c r="AK364" s="8">
        <f>Tabell13[[#This Row],[Färdiga ST '[År 2032 (el. senare):']]]-Tabell13[[#This Row],[Förväntade kommande pensionsavgångar '[År 2032:']]]</f>
        <v>0</v>
      </c>
      <c r="AL364" s="8">
        <f>SUM(Tabell13[[#This Row],[Netto färdiga ST minus pensioner 2025]:[Netto färdiga ST minus pensioner 2028]])</f>
        <v>-1</v>
      </c>
      <c r="AM364" s="8">
        <f>SUM(Tabell13[[#This Row],[Netto färdiga ST minus pensioner 2025]:[Netto färdiga ST minus pensioner 2032]])</f>
        <v>-1</v>
      </c>
    </row>
    <row r="365" spans="1:39" s="8" customFormat="1" x14ac:dyDescent="0.25">
      <c r="A365" s="8" t="s">
        <v>84</v>
      </c>
      <c r="C365" s="8" t="s">
        <v>294</v>
      </c>
      <c r="D365" s="8" t="s">
        <v>57</v>
      </c>
      <c r="E365" s="17">
        <v>15</v>
      </c>
      <c r="F365" s="8">
        <v>15</v>
      </c>
      <c r="G365" s="8">
        <v>2</v>
      </c>
      <c r="H365" s="8">
        <v>0</v>
      </c>
      <c r="I365" s="8">
        <v>0</v>
      </c>
      <c r="J365" s="8">
        <v>0</v>
      </c>
      <c r="K365" s="8">
        <v>0</v>
      </c>
      <c r="L365" s="8">
        <v>0</v>
      </c>
      <c r="M365" s="8">
        <v>0</v>
      </c>
      <c r="N365" s="8">
        <v>0</v>
      </c>
      <c r="O365" s="8">
        <v>0</v>
      </c>
      <c r="P365" s="8">
        <v>0</v>
      </c>
      <c r="Q365" s="8">
        <v>7</v>
      </c>
      <c r="R365" s="8">
        <v>6.4</v>
      </c>
      <c r="S365" s="8">
        <v>10</v>
      </c>
      <c r="T365" s="8">
        <v>1</v>
      </c>
      <c r="U365" s="8">
        <v>2</v>
      </c>
      <c r="V365" s="8">
        <v>1</v>
      </c>
      <c r="W365" s="8">
        <v>5</v>
      </c>
      <c r="X365" s="8">
        <v>2</v>
      </c>
      <c r="Y365" s="8">
        <v>0</v>
      </c>
      <c r="Z365" s="8">
        <v>0</v>
      </c>
      <c r="AA365" s="19">
        <v>0</v>
      </c>
      <c r="AB365" s="8">
        <v>0</v>
      </c>
      <c r="AC365" s="18">
        <f>SUM(Tabell13[[#This Row],[Färdiga ST '[År 2025:']]:[Färdiga ST '[År 2032 (el. senare):']]])</f>
        <v>11</v>
      </c>
      <c r="AD365" s="8">
        <f>Tabell13[[#This Row],[Färdiga ST '[År 2025:']]]-(Tabell13[[#This Row],[&gt;68]]+Tabell13[[#This Row],[Förväntade kommande pensionsavgångar '[År 2025:']]])</f>
        <v>-1</v>
      </c>
      <c r="AE365" s="8">
        <f>Tabell13[[#This Row],[Färdiga ST '[År 2026:']]]-Tabell13[[#This Row],[Förväntade kommande pensionsavgångar '[År 2026:']]]</f>
        <v>2</v>
      </c>
      <c r="AF365" s="8">
        <f>Tabell13[[#This Row],[Färdiga ST '[År 2027:']]]-Tabell13[[#This Row],[Förväntade kommande pensionsavgångar '[År 2027:']]]</f>
        <v>1</v>
      </c>
      <c r="AG365" s="8">
        <f>Tabell13[[#This Row],[Färdiga ST '[År 2028:']]]-Tabell13[[#This Row],[Förväntade kommande pensionsavgångar '[År 2028:']]]</f>
        <v>5</v>
      </c>
      <c r="AH365" s="8">
        <f>Tabell13[[#This Row],[Färdiga ST '[År 2029:']]]-Tabell13[[#This Row],[Förväntade kommande pensionsavgångar '[År 2029:']]]</f>
        <v>2</v>
      </c>
      <c r="AI365" s="8">
        <f>Tabell13[[#This Row],[Färdiga ST '[År 2030:']]]-Tabell13[[#This Row],[Förväntade kommande pensionsavgångar '[År 2030:']]]</f>
        <v>0</v>
      </c>
      <c r="AJ365" s="8">
        <f>Tabell13[[#This Row],[Färdiga ST '[År 2031:']]]-Tabell13[[#This Row],[Förväntade kommande pensionsavgångar '[År 2031:']]]</f>
        <v>0</v>
      </c>
      <c r="AK365" s="8">
        <f>Tabell13[[#This Row],[Färdiga ST '[År 2032 (el. senare):']]]-Tabell13[[#This Row],[Förväntade kommande pensionsavgångar '[År 2032:']]]</f>
        <v>0</v>
      </c>
      <c r="AL365" s="8">
        <f>SUM(Tabell13[[#This Row],[Netto färdiga ST minus pensioner 2025]:[Netto färdiga ST minus pensioner 2028]])</f>
        <v>7</v>
      </c>
      <c r="AM365" s="8">
        <f>SUM(Tabell13[[#This Row],[Netto färdiga ST minus pensioner 2025]:[Netto färdiga ST minus pensioner 2032]])</f>
        <v>9</v>
      </c>
    </row>
    <row r="366" spans="1:39" s="8" customFormat="1" x14ac:dyDescent="0.25">
      <c r="A366" s="8" t="s">
        <v>84</v>
      </c>
      <c r="C366" s="8" t="s">
        <v>294</v>
      </c>
      <c r="D366" s="8" t="s">
        <v>58</v>
      </c>
      <c r="E366" s="17">
        <v>6</v>
      </c>
      <c r="F366" s="8">
        <v>4.5</v>
      </c>
      <c r="G366" s="8">
        <v>0</v>
      </c>
      <c r="H366" s="8">
        <v>0</v>
      </c>
      <c r="I366" s="8">
        <v>0</v>
      </c>
      <c r="J366" s="8">
        <v>0</v>
      </c>
      <c r="K366" s="8">
        <v>1</v>
      </c>
      <c r="L366" s="8">
        <v>0</v>
      </c>
      <c r="M366" s="8">
        <v>1</v>
      </c>
      <c r="N366" s="8">
        <v>0</v>
      </c>
      <c r="O366" s="8">
        <v>0</v>
      </c>
      <c r="P366" s="8">
        <v>0</v>
      </c>
      <c r="Q366" s="8">
        <v>1</v>
      </c>
      <c r="R366" s="8">
        <v>1</v>
      </c>
      <c r="S366" s="8">
        <v>2</v>
      </c>
      <c r="T366" s="8">
        <v>3</v>
      </c>
      <c r="U366" s="8">
        <v>1</v>
      </c>
      <c r="V366" s="8">
        <v>2</v>
      </c>
      <c r="W366" s="8">
        <v>0</v>
      </c>
      <c r="X366" s="8">
        <v>0</v>
      </c>
      <c r="Y366" s="8">
        <v>0</v>
      </c>
      <c r="Z366" s="8">
        <v>0</v>
      </c>
      <c r="AA366" s="19">
        <v>0</v>
      </c>
      <c r="AB366" s="8">
        <v>0</v>
      </c>
      <c r="AC366" s="18">
        <f>SUM(Tabell13[[#This Row],[Färdiga ST '[År 2025:']]:[Färdiga ST '[År 2032 (el. senare):']]])</f>
        <v>6</v>
      </c>
      <c r="AD366" s="8">
        <f>Tabell13[[#This Row],[Färdiga ST '[År 2025:']]]-(Tabell13[[#This Row],[&gt;68]]+Tabell13[[#This Row],[Förväntade kommande pensionsavgångar '[År 2025:']]])</f>
        <v>3</v>
      </c>
      <c r="AE366" s="8">
        <f>Tabell13[[#This Row],[Färdiga ST '[År 2026:']]]-Tabell13[[#This Row],[Förväntade kommande pensionsavgångar '[År 2026:']]]</f>
        <v>1</v>
      </c>
      <c r="AF366" s="8">
        <f>Tabell13[[#This Row],[Färdiga ST '[År 2027:']]]-Tabell13[[#This Row],[Förväntade kommande pensionsavgångar '[År 2027:']]]</f>
        <v>2</v>
      </c>
      <c r="AG366" s="8">
        <f>Tabell13[[#This Row],[Färdiga ST '[År 2028:']]]-Tabell13[[#This Row],[Förväntade kommande pensionsavgångar '[År 2028:']]]</f>
        <v>-1</v>
      </c>
      <c r="AH366" s="8">
        <f>Tabell13[[#This Row],[Färdiga ST '[År 2029:']]]-Tabell13[[#This Row],[Förväntade kommande pensionsavgångar '[År 2029:']]]</f>
        <v>0</v>
      </c>
      <c r="AI366" s="8">
        <f>Tabell13[[#This Row],[Färdiga ST '[År 2030:']]]-Tabell13[[#This Row],[Förväntade kommande pensionsavgångar '[År 2030:']]]</f>
        <v>-1</v>
      </c>
      <c r="AJ366" s="8">
        <f>Tabell13[[#This Row],[Färdiga ST '[År 2031:']]]-Tabell13[[#This Row],[Förväntade kommande pensionsavgångar '[År 2031:']]]</f>
        <v>0</v>
      </c>
      <c r="AK366" s="8">
        <f>Tabell13[[#This Row],[Färdiga ST '[År 2032 (el. senare):']]]-Tabell13[[#This Row],[Förväntade kommande pensionsavgångar '[År 2032:']]]</f>
        <v>0</v>
      </c>
      <c r="AL366" s="8">
        <f>SUM(Tabell13[[#This Row],[Netto färdiga ST minus pensioner 2025]:[Netto färdiga ST minus pensioner 2028]])</f>
        <v>5</v>
      </c>
      <c r="AM366" s="8">
        <f>SUM(Tabell13[[#This Row],[Netto färdiga ST minus pensioner 2025]:[Netto färdiga ST minus pensioner 2032]])</f>
        <v>4</v>
      </c>
    </row>
    <row r="367" spans="1:39" s="8" customFormat="1" x14ac:dyDescent="0.25">
      <c r="A367" s="8" t="s">
        <v>84</v>
      </c>
      <c r="C367" s="8" t="s">
        <v>294</v>
      </c>
      <c r="D367" s="8" t="s">
        <v>59</v>
      </c>
      <c r="E367" s="17">
        <v>7</v>
      </c>
      <c r="F367" s="8">
        <v>7</v>
      </c>
      <c r="G367" s="8">
        <v>0</v>
      </c>
      <c r="H367" s="8">
        <v>0</v>
      </c>
      <c r="I367" s="8">
        <v>1</v>
      </c>
      <c r="J367" s="8">
        <v>0</v>
      </c>
      <c r="K367" s="8">
        <v>0</v>
      </c>
      <c r="L367" s="8">
        <v>0</v>
      </c>
      <c r="M367" s="8">
        <v>0</v>
      </c>
      <c r="N367" s="8">
        <v>0</v>
      </c>
      <c r="O367" s="8">
        <v>0</v>
      </c>
      <c r="P367" s="8">
        <v>0</v>
      </c>
      <c r="Q367" s="8">
        <v>0</v>
      </c>
      <c r="R367" s="8">
        <v>0</v>
      </c>
      <c r="S367" s="8">
        <v>2</v>
      </c>
      <c r="T367" s="8">
        <v>0</v>
      </c>
      <c r="U367" s="8">
        <v>1</v>
      </c>
      <c r="V367" s="8">
        <v>0</v>
      </c>
      <c r="W367" s="8">
        <v>1</v>
      </c>
      <c r="X367" s="8">
        <v>0</v>
      </c>
      <c r="Y367" s="8">
        <v>0</v>
      </c>
      <c r="Z367" s="8">
        <v>0</v>
      </c>
      <c r="AA367" s="19">
        <v>0</v>
      </c>
      <c r="AB367" s="8">
        <v>0</v>
      </c>
      <c r="AC367" s="18">
        <f>SUM(Tabell13[[#This Row],[Färdiga ST '[År 2025:']]:[Färdiga ST '[År 2032 (el. senare):']]])</f>
        <v>2</v>
      </c>
      <c r="AD367" s="8">
        <f>Tabell13[[#This Row],[Färdiga ST '[År 2025:']]]-(Tabell13[[#This Row],[&gt;68]]+Tabell13[[#This Row],[Förväntade kommande pensionsavgångar '[År 2025:']]])</f>
        <v>0</v>
      </c>
      <c r="AE367" s="8">
        <f>Tabell13[[#This Row],[Färdiga ST '[År 2026:']]]-Tabell13[[#This Row],[Förväntade kommande pensionsavgångar '[År 2026:']]]</f>
        <v>0</v>
      </c>
      <c r="AF367" s="8">
        <f>Tabell13[[#This Row],[Färdiga ST '[År 2027:']]]-Tabell13[[#This Row],[Förväntade kommande pensionsavgångar '[År 2027:']]]</f>
        <v>0</v>
      </c>
      <c r="AG367" s="8">
        <f>Tabell13[[#This Row],[Färdiga ST '[År 2028:']]]-Tabell13[[#This Row],[Förväntade kommande pensionsavgångar '[År 2028:']]]</f>
        <v>1</v>
      </c>
      <c r="AH367" s="8">
        <f>Tabell13[[#This Row],[Färdiga ST '[År 2029:']]]-Tabell13[[#This Row],[Förväntade kommande pensionsavgångar '[År 2029:']]]</f>
        <v>0</v>
      </c>
      <c r="AI367" s="8">
        <f>Tabell13[[#This Row],[Färdiga ST '[År 2030:']]]-Tabell13[[#This Row],[Förväntade kommande pensionsavgångar '[År 2030:']]]</f>
        <v>0</v>
      </c>
      <c r="AJ367" s="8">
        <f>Tabell13[[#This Row],[Färdiga ST '[År 2031:']]]-Tabell13[[#This Row],[Förväntade kommande pensionsavgångar '[År 2031:']]]</f>
        <v>0</v>
      </c>
      <c r="AK367" s="8">
        <f>Tabell13[[#This Row],[Färdiga ST '[År 2032 (el. senare):']]]-Tabell13[[#This Row],[Förväntade kommande pensionsavgångar '[År 2032:']]]</f>
        <v>0</v>
      </c>
      <c r="AL367" s="8">
        <f>SUM(Tabell13[[#This Row],[Netto färdiga ST minus pensioner 2025]:[Netto färdiga ST minus pensioner 2028]])</f>
        <v>1</v>
      </c>
      <c r="AM367" s="8">
        <f>SUM(Tabell13[[#This Row],[Netto färdiga ST minus pensioner 2025]:[Netto färdiga ST minus pensioner 2032]])</f>
        <v>1</v>
      </c>
    </row>
    <row r="368" spans="1:39" s="8" customFormat="1" x14ac:dyDescent="0.25">
      <c r="A368" s="8" t="s">
        <v>75</v>
      </c>
      <c r="B368" s="8" t="s">
        <v>76</v>
      </c>
      <c r="C368" s="8" t="s">
        <v>295</v>
      </c>
      <c r="D368" s="8" t="s">
        <v>3</v>
      </c>
      <c r="E368" s="17">
        <v>22</v>
      </c>
      <c r="F368" s="8">
        <v>14</v>
      </c>
      <c r="G368" s="8">
        <v>0</v>
      </c>
      <c r="H368" s="8">
        <v>0</v>
      </c>
      <c r="I368" s="8">
        <v>0</v>
      </c>
      <c r="J368" s="8">
        <v>0</v>
      </c>
      <c r="K368" s="8">
        <v>0</v>
      </c>
      <c r="L368" s="8">
        <v>1</v>
      </c>
      <c r="M368" s="8">
        <v>0</v>
      </c>
      <c r="N368" s="8">
        <v>0</v>
      </c>
      <c r="O368" s="8">
        <v>0</v>
      </c>
      <c r="P368" s="8">
        <v>1</v>
      </c>
      <c r="Q368" s="8">
        <v>3</v>
      </c>
      <c r="R368" s="8">
        <v>2.2000000000000002</v>
      </c>
      <c r="S368" s="8">
        <v>27</v>
      </c>
      <c r="T368" s="8">
        <v>4</v>
      </c>
      <c r="U368" s="8">
        <v>6</v>
      </c>
      <c r="V368" s="8">
        <v>6</v>
      </c>
      <c r="W368" s="8">
        <v>4</v>
      </c>
      <c r="X368" s="8">
        <v>6</v>
      </c>
      <c r="Y368" s="8">
        <v>1</v>
      </c>
      <c r="Z368" s="8">
        <v>0</v>
      </c>
      <c r="AA368" s="19">
        <v>0</v>
      </c>
      <c r="AB368" s="8">
        <v>4</v>
      </c>
      <c r="AC368" s="18">
        <f>SUM(Tabell13[[#This Row],[Färdiga ST '[År 2025:']]:[Färdiga ST '[År 2032 (el. senare):']]])</f>
        <v>27</v>
      </c>
      <c r="AD368" s="8">
        <f>Tabell13[[#This Row],[Färdiga ST '[År 2025:']]]-(Tabell13[[#This Row],[&gt;68]]+Tabell13[[#This Row],[Förväntade kommande pensionsavgångar '[År 2025:']]])</f>
        <v>4</v>
      </c>
      <c r="AE368" s="8">
        <f>Tabell13[[#This Row],[Färdiga ST '[År 2026:']]]-Tabell13[[#This Row],[Förväntade kommande pensionsavgångar '[År 2026:']]]</f>
        <v>6</v>
      </c>
      <c r="AF368" s="8">
        <f>Tabell13[[#This Row],[Färdiga ST '[År 2027:']]]-Tabell13[[#This Row],[Förväntade kommande pensionsavgångar '[År 2027:']]]</f>
        <v>6</v>
      </c>
      <c r="AG368" s="8">
        <f>Tabell13[[#This Row],[Färdiga ST '[År 2028:']]]-Tabell13[[#This Row],[Förväntade kommande pensionsavgångar '[År 2028:']]]</f>
        <v>4</v>
      </c>
      <c r="AH368" s="8">
        <f>Tabell13[[#This Row],[Färdiga ST '[År 2029:']]]-Tabell13[[#This Row],[Förväntade kommande pensionsavgångar '[År 2029:']]]</f>
        <v>5</v>
      </c>
      <c r="AI368" s="8">
        <f>Tabell13[[#This Row],[Färdiga ST '[År 2030:']]]-Tabell13[[#This Row],[Förväntade kommande pensionsavgångar '[År 2030:']]]</f>
        <v>1</v>
      </c>
      <c r="AJ368" s="8">
        <f>Tabell13[[#This Row],[Färdiga ST '[År 2031:']]]-Tabell13[[#This Row],[Förväntade kommande pensionsavgångar '[År 2031:']]]</f>
        <v>0</v>
      </c>
      <c r="AK368" s="8">
        <f>Tabell13[[#This Row],[Färdiga ST '[År 2032 (el. senare):']]]-Tabell13[[#This Row],[Förväntade kommande pensionsavgångar '[År 2032:']]]</f>
        <v>0</v>
      </c>
      <c r="AL368" s="8">
        <f>SUM(Tabell13[[#This Row],[Netto färdiga ST minus pensioner 2025]:[Netto färdiga ST minus pensioner 2028]])</f>
        <v>20</v>
      </c>
      <c r="AM368" s="8">
        <f>SUM(Tabell13[[#This Row],[Netto färdiga ST minus pensioner 2025]:[Netto färdiga ST minus pensioner 2032]])</f>
        <v>26</v>
      </c>
    </row>
    <row r="369" spans="1:39" s="8" customFormat="1" x14ac:dyDescent="0.25">
      <c r="A369" s="8" t="s">
        <v>75</v>
      </c>
      <c r="B369" s="8" t="s">
        <v>76</v>
      </c>
      <c r="C369" s="8" t="s">
        <v>192</v>
      </c>
      <c r="D369" s="8" t="s">
        <v>4</v>
      </c>
      <c r="E369" s="17">
        <v>0</v>
      </c>
      <c r="F369" s="8">
        <v>0</v>
      </c>
      <c r="G369" s="8">
        <v>0</v>
      </c>
      <c r="H369" s="8">
        <v>0</v>
      </c>
      <c r="I369" s="8">
        <v>0</v>
      </c>
      <c r="J369" s="8">
        <v>0</v>
      </c>
      <c r="K369" s="8">
        <v>0</v>
      </c>
      <c r="L369" s="8">
        <v>0</v>
      </c>
      <c r="M369" s="8">
        <v>0</v>
      </c>
      <c r="N369" s="8">
        <v>0</v>
      </c>
      <c r="O369" s="8">
        <v>0</v>
      </c>
      <c r="P369" s="8">
        <v>0</v>
      </c>
      <c r="Q369" s="8">
        <v>1</v>
      </c>
      <c r="R369" s="8">
        <v>1</v>
      </c>
      <c r="S369" s="8">
        <v>0</v>
      </c>
      <c r="T369" s="8">
        <v>0</v>
      </c>
      <c r="U369" s="8">
        <v>0</v>
      </c>
      <c r="V369" s="8">
        <v>0</v>
      </c>
      <c r="W369" s="8">
        <v>0</v>
      </c>
      <c r="X369" s="8">
        <v>0</v>
      </c>
      <c r="Y369" s="8">
        <v>0</v>
      </c>
      <c r="Z369" s="8">
        <v>0</v>
      </c>
      <c r="AA369" s="19">
        <v>0</v>
      </c>
      <c r="AB369" s="8" t="s">
        <v>76</v>
      </c>
      <c r="AC369" s="18">
        <f>SUM(Tabell13[[#This Row],[Färdiga ST '[År 2025:']]:[Färdiga ST '[År 2032 (el. senare):']]])</f>
        <v>0</v>
      </c>
      <c r="AD369" s="8">
        <f>Tabell13[[#This Row],[Färdiga ST '[År 2025:']]]-(Tabell13[[#This Row],[&gt;68]]+Tabell13[[#This Row],[Förväntade kommande pensionsavgångar '[År 2025:']]])</f>
        <v>0</v>
      </c>
      <c r="AE369" s="8">
        <f>Tabell13[[#This Row],[Färdiga ST '[År 2026:']]]-Tabell13[[#This Row],[Förväntade kommande pensionsavgångar '[År 2026:']]]</f>
        <v>0</v>
      </c>
      <c r="AF369" s="8">
        <f>Tabell13[[#This Row],[Färdiga ST '[År 2027:']]]-Tabell13[[#This Row],[Förväntade kommande pensionsavgångar '[År 2027:']]]</f>
        <v>0</v>
      </c>
      <c r="AG369" s="8">
        <f>Tabell13[[#This Row],[Färdiga ST '[År 2028:']]]-Tabell13[[#This Row],[Förväntade kommande pensionsavgångar '[År 2028:']]]</f>
        <v>0</v>
      </c>
      <c r="AH369" s="8">
        <f>Tabell13[[#This Row],[Färdiga ST '[År 2029:']]]-Tabell13[[#This Row],[Förväntade kommande pensionsavgångar '[År 2029:']]]</f>
        <v>0</v>
      </c>
      <c r="AI369" s="8">
        <f>Tabell13[[#This Row],[Färdiga ST '[År 2030:']]]-Tabell13[[#This Row],[Förväntade kommande pensionsavgångar '[År 2030:']]]</f>
        <v>0</v>
      </c>
      <c r="AJ369" s="8">
        <f>Tabell13[[#This Row],[Färdiga ST '[År 2031:']]]-Tabell13[[#This Row],[Förväntade kommande pensionsavgångar '[År 2031:']]]</f>
        <v>0</v>
      </c>
      <c r="AK369" s="8">
        <f>Tabell13[[#This Row],[Färdiga ST '[År 2032 (el. senare):']]]-Tabell13[[#This Row],[Förväntade kommande pensionsavgångar '[År 2032:']]]</f>
        <v>0</v>
      </c>
      <c r="AL369" s="8">
        <f>SUM(Tabell13[[#This Row],[Netto färdiga ST minus pensioner 2025]:[Netto färdiga ST minus pensioner 2028]])</f>
        <v>0</v>
      </c>
      <c r="AM369" s="8">
        <f>SUM(Tabell13[[#This Row],[Netto färdiga ST minus pensioner 2025]:[Netto färdiga ST minus pensioner 2032]])</f>
        <v>0</v>
      </c>
    </row>
    <row r="370" spans="1:39" s="8" customFormat="1" x14ac:dyDescent="0.25">
      <c r="A370" s="8" t="s">
        <v>75</v>
      </c>
      <c r="B370" s="8" t="s">
        <v>76</v>
      </c>
      <c r="C370" s="8" t="s">
        <v>296</v>
      </c>
      <c r="D370" s="8" t="s">
        <v>6</v>
      </c>
      <c r="E370" s="17">
        <v>28</v>
      </c>
      <c r="F370" s="8">
        <v>21.4</v>
      </c>
      <c r="G370" s="8">
        <v>0</v>
      </c>
      <c r="H370" s="8">
        <v>0</v>
      </c>
      <c r="I370" s="8">
        <v>0</v>
      </c>
      <c r="J370" s="8">
        <v>0</v>
      </c>
      <c r="K370" s="8">
        <v>2</v>
      </c>
      <c r="L370" s="8">
        <v>1</v>
      </c>
      <c r="M370" s="8">
        <v>0</v>
      </c>
      <c r="N370" s="8">
        <v>0</v>
      </c>
      <c r="O370" s="8">
        <v>0</v>
      </c>
      <c r="P370" s="8">
        <v>1</v>
      </c>
      <c r="Q370" s="8">
        <v>5</v>
      </c>
      <c r="R370" s="8">
        <v>4.5</v>
      </c>
      <c r="S370" s="8">
        <v>10</v>
      </c>
      <c r="T370" s="8">
        <v>1</v>
      </c>
      <c r="U370" s="8">
        <v>1</v>
      </c>
      <c r="V370" s="8">
        <v>0</v>
      </c>
      <c r="W370" s="8">
        <v>2</v>
      </c>
      <c r="X370" s="8">
        <v>3</v>
      </c>
      <c r="Y370" s="8">
        <v>2</v>
      </c>
      <c r="Z370" s="8">
        <v>1</v>
      </c>
      <c r="AA370" s="19">
        <v>0</v>
      </c>
      <c r="AB370" s="8">
        <v>2</v>
      </c>
      <c r="AC370" s="18">
        <f>SUM(Tabell13[[#This Row],[Färdiga ST '[År 2025:']]:[Färdiga ST '[År 2032 (el. senare):']]])</f>
        <v>10</v>
      </c>
      <c r="AD370" s="8">
        <f>Tabell13[[#This Row],[Färdiga ST '[År 2025:']]]-(Tabell13[[#This Row],[&gt;68]]+Tabell13[[#This Row],[Förväntade kommande pensionsavgångar '[År 2025:']]])</f>
        <v>1</v>
      </c>
      <c r="AE370" s="8">
        <f>Tabell13[[#This Row],[Färdiga ST '[År 2026:']]]-Tabell13[[#This Row],[Förväntade kommande pensionsavgångar '[År 2026:']]]</f>
        <v>1</v>
      </c>
      <c r="AF370" s="8">
        <f>Tabell13[[#This Row],[Färdiga ST '[År 2027:']]]-Tabell13[[#This Row],[Förväntade kommande pensionsavgångar '[År 2027:']]]</f>
        <v>0</v>
      </c>
      <c r="AG370" s="8">
        <f>Tabell13[[#This Row],[Färdiga ST '[År 2028:']]]-Tabell13[[#This Row],[Förväntade kommande pensionsavgångar '[År 2028:']]]</f>
        <v>0</v>
      </c>
      <c r="AH370" s="8">
        <f>Tabell13[[#This Row],[Färdiga ST '[År 2029:']]]-Tabell13[[#This Row],[Förväntade kommande pensionsavgångar '[År 2029:']]]</f>
        <v>2</v>
      </c>
      <c r="AI370" s="8">
        <f>Tabell13[[#This Row],[Färdiga ST '[År 2030:']]]-Tabell13[[#This Row],[Förväntade kommande pensionsavgångar '[År 2030:']]]</f>
        <v>2</v>
      </c>
      <c r="AJ370" s="8">
        <f>Tabell13[[#This Row],[Färdiga ST '[År 2031:']]]-Tabell13[[#This Row],[Förväntade kommande pensionsavgångar '[År 2031:']]]</f>
        <v>1</v>
      </c>
      <c r="AK370" s="8">
        <f>Tabell13[[#This Row],[Färdiga ST '[År 2032 (el. senare):']]]-Tabell13[[#This Row],[Förväntade kommande pensionsavgångar '[År 2032:']]]</f>
        <v>0</v>
      </c>
      <c r="AL370" s="8">
        <f>SUM(Tabell13[[#This Row],[Netto färdiga ST minus pensioner 2025]:[Netto färdiga ST minus pensioner 2028]])</f>
        <v>2</v>
      </c>
      <c r="AM370" s="8">
        <f>SUM(Tabell13[[#This Row],[Netto färdiga ST minus pensioner 2025]:[Netto färdiga ST minus pensioner 2032]])</f>
        <v>7</v>
      </c>
    </row>
    <row r="371" spans="1:39" s="8" customFormat="1" x14ac:dyDescent="0.25">
      <c r="A371" s="8" t="s">
        <v>75</v>
      </c>
      <c r="B371" s="8" t="s">
        <v>76</v>
      </c>
      <c r="C371" s="8" t="s">
        <v>192</v>
      </c>
      <c r="D371" s="8" t="s">
        <v>19</v>
      </c>
      <c r="E371" s="17">
        <v>7</v>
      </c>
      <c r="F371" s="8">
        <v>5.5</v>
      </c>
      <c r="G371" s="8">
        <v>1</v>
      </c>
      <c r="H371" s="8">
        <v>1</v>
      </c>
      <c r="I371" s="8">
        <v>0</v>
      </c>
      <c r="J371" s="8">
        <v>0</v>
      </c>
      <c r="K371" s="8">
        <v>0</v>
      </c>
      <c r="L371" s="8">
        <v>1</v>
      </c>
      <c r="M371" s="8">
        <v>0</v>
      </c>
      <c r="N371" s="8">
        <v>0</v>
      </c>
      <c r="O371" s="8">
        <v>1</v>
      </c>
      <c r="P371" s="8">
        <v>0</v>
      </c>
      <c r="Q371" s="8">
        <v>0</v>
      </c>
      <c r="R371" s="8">
        <v>0</v>
      </c>
      <c r="S371" s="8">
        <v>3</v>
      </c>
      <c r="T371" s="8">
        <v>0</v>
      </c>
      <c r="U371" s="8">
        <v>2</v>
      </c>
      <c r="V371" s="8">
        <v>0</v>
      </c>
      <c r="W371" s="8">
        <v>0</v>
      </c>
      <c r="X371" s="8">
        <v>1</v>
      </c>
      <c r="Y371" s="8">
        <v>0</v>
      </c>
      <c r="Z371" s="8">
        <v>0</v>
      </c>
      <c r="AA371" s="19">
        <v>0</v>
      </c>
      <c r="AB371" s="8" t="s">
        <v>76</v>
      </c>
      <c r="AC371" s="18">
        <f>SUM(Tabell13[[#This Row],[Färdiga ST '[År 2025:']]:[Färdiga ST '[År 2032 (el. senare):']]])</f>
        <v>3</v>
      </c>
      <c r="AD371" s="8">
        <f>Tabell13[[#This Row],[Färdiga ST '[År 2025:']]]-(Tabell13[[#This Row],[&gt;68]]+Tabell13[[#This Row],[Förväntade kommande pensionsavgångar '[År 2025:']]])</f>
        <v>-2</v>
      </c>
      <c r="AE371" s="8">
        <f>Tabell13[[#This Row],[Färdiga ST '[År 2026:']]]-Tabell13[[#This Row],[Förväntade kommande pensionsavgångar '[År 2026:']]]</f>
        <v>2</v>
      </c>
      <c r="AF371" s="8">
        <f>Tabell13[[#This Row],[Färdiga ST '[År 2027:']]]-Tabell13[[#This Row],[Förväntade kommande pensionsavgångar '[År 2027:']]]</f>
        <v>0</v>
      </c>
      <c r="AG371" s="8">
        <f>Tabell13[[#This Row],[Färdiga ST '[År 2028:']]]-Tabell13[[#This Row],[Förväntade kommande pensionsavgångar '[År 2028:']]]</f>
        <v>0</v>
      </c>
      <c r="AH371" s="8">
        <f>Tabell13[[#This Row],[Färdiga ST '[År 2029:']]]-Tabell13[[#This Row],[Förväntade kommande pensionsavgångar '[År 2029:']]]</f>
        <v>0</v>
      </c>
      <c r="AI371" s="8">
        <f>Tabell13[[#This Row],[Färdiga ST '[År 2030:']]]-Tabell13[[#This Row],[Förväntade kommande pensionsavgångar '[År 2030:']]]</f>
        <v>0</v>
      </c>
      <c r="AJ371" s="8">
        <f>Tabell13[[#This Row],[Färdiga ST '[År 2031:']]]-Tabell13[[#This Row],[Förväntade kommande pensionsavgångar '[År 2031:']]]</f>
        <v>0</v>
      </c>
      <c r="AK371" s="8">
        <f>Tabell13[[#This Row],[Färdiga ST '[År 2032 (el. senare):']]]-Tabell13[[#This Row],[Förväntade kommande pensionsavgångar '[År 2032:']]]</f>
        <v>-1</v>
      </c>
      <c r="AL371" s="8">
        <f>SUM(Tabell13[[#This Row],[Netto färdiga ST minus pensioner 2025]:[Netto färdiga ST minus pensioner 2028]])</f>
        <v>0</v>
      </c>
      <c r="AM371" s="8">
        <f>SUM(Tabell13[[#This Row],[Netto färdiga ST minus pensioner 2025]:[Netto färdiga ST minus pensioner 2032]])</f>
        <v>-1</v>
      </c>
    </row>
    <row r="372" spans="1:39" s="8" customFormat="1" x14ac:dyDescent="0.25">
      <c r="A372" s="8" t="s">
        <v>75</v>
      </c>
      <c r="B372" s="8" t="s">
        <v>76</v>
      </c>
      <c r="C372" s="8" t="s">
        <v>192</v>
      </c>
      <c r="D372" s="8" t="s">
        <v>23</v>
      </c>
      <c r="E372" s="17">
        <v>3</v>
      </c>
      <c r="F372" s="8">
        <v>3</v>
      </c>
      <c r="G372" s="8">
        <v>0</v>
      </c>
      <c r="H372" s="8">
        <v>0</v>
      </c>
      <c r="I372" s="8">
        <v>0</v>
      </c>
      <c r="J372" s="8">
        <v>0</v>
      </c>
      <c r="K372" s="8">
        <v>0</v>
      </c>
      <c r="L372" s="8">
        <v>0</v>
      </c>
      <c r="M372" s="8">
        <v>1</v>
      </c>
      <c r="N372" s="8">
        <v>0</v>
      </c>
      <c r="O372" s="8">
        <v>1</v>
      </c>
      <c r="P372" s="8">
        <v>0</v>
      </c>
      <c r="Q372" s="8">
        <v>0</v>
      </c>
      <c r="R372" s="8">
        <v>0</v>
      </c>
      <c r="S372" s="8">
        <v>18</v>
      </c>
      <c r="T372" s="8">
        <v>5</v>
      </c>
      <c r="U372" s="8">
        <v>3</v>
      </c>
      <c r="V372" s="8">
        <v>3</v>
      </c>
      <c r="W372" s="8">
        <v>3</v>
      </c>
      <c r="X372" s="8">
        <v>3</v>
      </c>
      <c r="Y372" s="8">
        <v>0</v>
      </c>
      <c r="Z372" s="8">
        <v>0</v>
      </c>
      <c r="AA372" s="19">
        <v>0</v>
      </c>
      <c r="AB372" s="8" t="s">
        <v>76</v>
      </c>
      <c r="AC372" s="18">
        <f>SUM(Tabell13[[#This Row],[Färdiga ST '[År 2025:']]:[Färdiga ST '[År 2032 (el. senare):']]])</f>
        <v>17</v>
      </c>
      <c r="AD372" s="8">
        <f>Tabell13[[#This Row],[Färdiga ST '[År 2025:']]]-(Tabell13[[#This Row],[&gt;68]]+Tabell13[[#This Row],[Förväntade kommande pensionsavgångar '[År 2025:']]])</f>
        <v>5</v>
      </c>
      <c r="AE372" s="8">
        <f>Tabell13[[#This Row],[Färdiga ST '[År 2026:']]]-Tabell13[[#This Row],[Förväntade kommande pensionsavgångar '[År 2026:']]]</f>
        <v>3</v>
      </c>
      <c r="AF372" s="8">
        <f>Tabell13[[#This Row],[Färdiga ST '[År 2027:']]]-Tabell13[[#This Row],[Förväntade kommande pensionsavgångar '[År 2027:']]]</f>
        <v>3</v>
      </c>
      <c r="AG372" s="8">
        <f>Tabell13[[#This Row],[Färdiga ST '[År 2028:']]]-Tabell13[[#This Row],[Förväntade kommande pensionsavgångar '[År 2028:']]]</f>
        <v>3</v>
      </c>
      <c r="AH372" s="8">
        <f>Tabell13[[#This Row],[Färdiga ST '[År 2029:']]]-Tabell13[[#This Row],[Förväntade kommande pensionsavgångar '[År 2029:']]]</f>
        <v>3</v>
      </c>
      <c r="AI372" s="8">
        <f>Tabell13[[#This Row],[Färdiga ST '[År 2030:']]]-Tabell13[[#This Row],[Förväntade kommande pensionsavgångar '[År 2030:']]]</f>
        <v>-1</v>
      </c>
      <c r="AJ372" s="8">
        <f>Tabell13[[#This Row],[Färdiga ST '[År 2031:']]]-Tabell13[[#This Row],[Förväntade kommande pensionsavgångar '[År 2031:']]]</f>
        <v>0</v>
      </c>
      <c r="AK372" s="8">
        <f>Tabell13[[#This Row],[Färdiga ST '[År 2032 (el. senare):']]]-Tabell13[[#This Row],[Förväntade kommande pensionsavgångar '[År 2032:']]]</f>
        <v>-1</v>
      </c>
      <c r="AL372" s="8">
        <f>SUM(Tabell13[[#This Row],[Netto färdiga ST minus pensioner 2025]:[Netto färdiga ST minus pensioner 2028]])</f>
        <v>14</v>
      </c>
      <c r="AM372" s="8">
        <f>SUM(Tabell13[[#This Row],[Netto färdiga ST minus pensioner 2025]:[Netto färdiga ST minus pensioner 2032]])</f>
        <v>15</v>
      </c>
    </row>
    <row r="373" spans="1:39" s="8" customFormat="1" x14ac:dyDescent="0.25">
      <c r="A373" s="8" t="s">
        <v>75</v>
      </c>
      <c r="B373" s="8" t="s">
        <v>76</v>
      </c>
      <c r="C373" s="8" t="s">
        <v>192</v>
      </c>
      <c r="D373" s="8" t="s">
        <v>24</v>
      </c>
      <c r="E373" s="17">
        <v>20</v>
      </c>
      <c r="F373" s="8">
        <v>12</v>
      </c>
      <c r="G373" s="8">
        <v>6</v>
      </c>
      <c r="H373" s="8">
        <v>1</v>
      </c>
      <c r="I373" s="8">
        <v>2</v>
      </c>
      <c r="J373" s="8">
        <v>1</v>
      </c>
      <c r="K373" s="8">
        <v>2</v>
      </c>
      <c r="L373" s="8">
        <v>1</v>
      </c>
      <c r="M373" s="8">
        <v>0</v>
      </c>
      <c r="N373" s="8">
        <v>0</v>
      </c>
      <c r="O373" s="8">
        <v>0</v>
      </c>
      <c r="P373" s="8">
        <v>0</v>
      </c>
      <c r="Q373" s="8">
        <v>0</v>
      </c>
      <c r="R373" s="8">
        <v>0</v>
      </c>
      <c r="S373" s="8">
        <v>4</v>
      </c>
      <c r="T373" s="8">
        <v>0</v>
      </c>
      <c r="U373" s="8">
        <v>2</v>
      </c>
      <c r="V373" s="8">
        <v>1</v>
      </c>
      <c r="W373" s="8">
        <v>1</v>
      </c>
      <c r="X373" s="8">
        <v>0</v>
      </c>
      <c r="Y373" s="8">
        <v>0</v>
      </c>
      <c r="Z373" s="8">
        <v>0</v>
      </c>
      <c r="AA373" s="19">
        <v>0</v>
      </c>
      <c r="AB373" s="8" t="s">
        <v>76</v>
      </c>
      <c r="AC373" s="18">
        <f>SUM(Tabell13[[#This Row],[Färdiga ST '[År 2025:']]:[Färdiga ST '[År 2032 (el. senare):']]])</f>
        <v>4</v>
      </c>
      <c r="AD373" s="8">
        <f>Tabell13[[#This Row],[Färdiga ST '[År 2025:']]]-(Tabell13[[#This Row],[&gt;68]]+Tabell13[[#This Row],[Förväntade kommande pensionsavgångar '[År 2025:']]])</f>
        <v>-7</v>
      </c>
      <c r="AE373" s="8">
        <f>Tabell13[[#This Row],[Färdiga ST '[År 2026:']]]-Tabell13[[#This Row],[Förväntade kommande pensionsavgångar '[År 2026:']]]</f>
        <v>0</v>
      </c>
      <c r="AF373" s="8">
        <f>Tabell13[[#This Row],[Färdiga ST '[År 2027:']]]-Tabell13[[#This Row],[Förväntade kommande pensionsavgångar '[År 2027:']]]</f>
        <v>0</v>
      </c>
      <c r="AG373" s="8">
        <f>Tabell13[[#This Row],[Färdiga ST '[År 2028:']]]-Tabell13[[#This Row],[Förväntade kommande pensionsavgångar '[År 2028:']]]</f>
        <v>-1</v>
      </c>
      <c r="AH373" s="8">
        <f>Tabell13[[#This Row],[Färdiga ST '[År 2029:']]]-Tabell13[[#This Row],[Förväntade kommande pensionsavgångar '[År 2029:']]]</f>
        <v>-1</v>
      </c>
      <c r="AI373" s="8">
        <f>Tabell13[[#This Row],[Färdiga ST '[År 2030:']]]-Tabell13[[#This Row],[Förväntade kommande pensionsavgångar '[År 2030:']]]</f>
        <v>0</v>
      </c>
      <c r="AJ373" s="8">
        <f>Tabell13[[#This Row],[Färdiga ST '[År 2031:']]]-Tabell13[[#This Row],[Förväntade kommande pensionsavgångar '[År 2031:']]]</f>
        <v>0</v>
      </c>
      <c r="AK373" s="8">
        <f>Tabell13[[#This Row],[Färdiga ST '[År 2032 (el. senare):']]]-Tabell13[[#This Row],[Förväntade kommande pensionsavgångar '[År 2032:']]]</f>
        <v>0</v>
      </c>
      <c r="AL373" s="8">
        <f>SUM(Tabell13[[#This Row],[Netto färdiga ST minus pensioner 2025]:[Netto färdiga ST minus pensioner 2028]])</f>
        <v>-8</v>
      </c>
      <c r="AM373" s="8">
        <f>SUM(Tabell13[[#This Row],[Netto färdiga ST minus pensioner 2025]:[Netto färdiga ST minus pensioner 2032]])</f>
        <v>-9</v>
      </c>
    </row>
    <row r="374" spans="1:39" s="8" customFormat="1" x14ac:dyDescent="0.25">
      <c r="A374" s="8" t="s">
        <v>75</v>
      </c>
      <c r="B374" s="8" t="s">
        <v>76</v>
      </c>
      <c r="C374" s="8" t="s">
        <v>297</v>
      </c>
      <c r="D374" s="8" t="s">
        <v>25</v>
      </c>
      <c r="E374" s="17">
        <v>39</v>
      </c>
      <c r="F374" s="8">
        <v>37.5</v>
      </c>
      <c r="G374" s="8">
        <v>3</v>
      </c>
      <c r="H374" s="8">
        <v>0</v>
      </c>
      <c r="I374" s="8">
        <v>0</v>
      </c>
      <c r="J374" s="8">
        <v>2</v>
      </c>
      <c r="K374" s="8">
        <v>0</v>
      </c>
      <c r="L374" s="8">
        <v>0</v>
      </c>
      <c r="M374" s="8">
        <v>0</v>
      </c>
      <c r="N374" s="8">
        <v>0</v>
      </c>
      <c r="O374" s="8">
        <v>0</v>
      </c>
      <c r="P374" s="8">
        <v>0</v>
      </c>
      <c r="Q374" s="8">
        <v>0</v>
      </c>
      <c r="R374" s="8">
        <v>0</v>
      </c>
      <c r="S374" s="8">
        <v>10</v>
      </c>
      <c r="T374" s="8">
        <v>2</v>
      </c>
      <c r="U374" s="8">
        <v>2</v>
      </c>
      <c r="V374" s="8">
        <v>3</v>
      </c>
      <c r="W374" s="8">
        <v>2</v>
      </c>
      <c r="X374" s="8">
        <v>1</v>
      </c>
      <c r="Y374" s="8">
        <v>0</v>
      </c>
      <c r="Z374" s="8">
        <v>0</v>
      </c>
      <c r="AA374" s="19">
        <v>0</v>
      </c>
      <c r="AB374" s="8">
        <v>2</v>
      </c>
      <c r="AC374" s="18">
        <f>SUM(Tabell13[[#This Row],[Färdiga ST '[År 2025:']]:[Färdiga ST '[År 2032 (el. senare):']]])</f>
        <v>10</v>
      </c>
      <c r="AD374" s="8">
        <f>Tabell13[[#This Row],[Färdiga ST '[År 2025:']]]-(Tabell13[[#This Row],[&gt;68]]+Tabell13[[#This Row],[Förväntade kommande pensionsavgångar '[År 2025:']]])</f>
        <v>-1</v>
      </c>
      <c r="AE374" s="8">
        <f>Tabell13[[#This Row],[Färdiga ST '[År 2026:']]]-Tabell13[[#This Row],[Förväntade kommande pensionsavgångar '[År 2026:']]]</f>
        <v>2</v>
      </c>
      <c r="AF374" s="8">
        <f>Tabell13[[#This Row],[Färdiga ST '[År 2027:']]]-Tabell13[[#This Row],[Förväntade kommande pensionsavgångar '[År 2027:']]]</f>
        <v>1</v>
      </c>
      <c r="AG374" s="8">
        <f>Tabell13[[#This Row],[Färdiga ST '[År 2028:']]]-Tabell13[[#This Row],[Förväntade kommande pensionsavgångar '[År 2028:']]]</f>
        <v>2</v>
      </c>
      <c r="AH374" s="8">
        <f>Tabell13[[#This Row],[Färdiga ST '[År 2029:']]]-Tabell13[[#This Row],[Förväntade kommande pensionsavgångar '[År 2029:']]]</f>
        <v>1</v>
      </c>
      <c r="AI374" s="8">
        <f>Tabell13[[#This Row],[Färdiga ST '[År 2030:']]]-Tabell13[[#This Row],[Förväntade kommande pensionsavgångar '[År 2030:']]]</f>
        <v>0</v>
      </c>
      <c r="AJ374" s="8">
        <f>Tabell13[[#This Row],[Färdiga ST '[År 2031:']]]-Tabell13[[#This Row],[Förväntade kommande pensionsavgångar '[År 2031:']]]</f>
        <v>0</v>
      </c>
      <c r="AK374" s="8">
        <f>Tabell13[[#This Row],[Färdiga ST '[År 2032 (el. senare):']]]-Tabell13[[#This Row],[Förväntade kommande pensionsavgångar '[År 2032:']]]</f>
        <v>0</v>
      </c>
      <c r="AL374" s="8">
        <f>SUM(Tabell13[[#This Row],[Netto färdiga ST minus pensioner 2025]:[Netto färdiga ST minus pensioner 2028]])</f>
        <v>4</v>
      </c>
      <c r="AM374" s="8">
        <f>SUM(Tabell13[[#This Row],[Netto färdiga ST minus pensioner 2025]:[Netto färdiga ST minus pensioner 2032]])</f>
        <v>5</v>
      </c>
    </row>
    <row r="375" spans="1:39" s="8" customFormat="1" x14ac:dyDescent="0.25">
      <c r="A375" s="8" t="s">
        <v>84</v>
      </c>
      <c r="B375" s="8" t="s">
        <v>76</v>
      </c>
      <c r="C375" s="8" t="s">
        <v>85</v>
      </c>
      <c r="D375" s="8" t="s">
        <v>60</v>
      </c>
      <c r="E375" s="17">
        <v>4</v>
      </c>
      <c r="F375" s="8">
        <v>4</v>
      </c>
      <c r="G375" s="8">
        <v>0</v>
      </c>
      <c r="H375" s="8">
        <v>0</v>
      </c>
      <c r="I375" s="8">
        <v>0</v>
      </c>
      <c r="J375" s="8">
        <v>0</v>
      </c>
      <c r="K375" s="8">
        <v>0</v>
      </c>
      <c r="L375" s="8">
        <v>0</v>
      </c>
      <c r="M375" s="8">
        <v>1</v>
      </c>
      <c r="N375" s="8">
        <v>0</v>
      </c>
      <c r="O375" s="8">
        <v>1</v>
      </c>
      <c r="P375" s="8">
        <v>0</v>
      </c>
      <c r="Q375" s="8">
        <v>11</v>
      </c>
      <c r="R375" s="8">
        <v>9.15</v>
      </c>
      <c r="S375" s="8">
        <v>5</v>
      </c>
      <c r="T375" s="8">
        <v>2</v>
      </c>
      <c r="U375" s="8">
        <v>1</v>
      </c>
      <c r="V375" s="8">
        <v>0</v>
      </c>
      <c r="W375" s="8">
        <v>0</v>
      </c>
      <c r="X375" s="8">
        <v>0</v>
      </c>
      <c r="Y375" s="8">
        <v>0</v>
      </c>
      <c r="Z375" s="8">
        <v>0</v>
      </c>
      <c r="AA375" s="19">
        <v>0</v>
      </c>
      <c r="AB375" s="8">
        <v>0</v>
      </c>
      <c r="AC375" s="18">
        <f>SUM(Tabell13[[#This Row],[Färdiga ST '[År 2025:']]:[Färdiga ST '[År 2032 (el. senare):']]])</f>
        <v>3</v>
      </c>
      <c r="AD375" s="8">
        <f>Tabell13[[#This Row],[Färdiga ST '[År 2025:']]]-(Tabell13[[#This Row],[&gt;68]]+Tabell13[[#This Row],[Förväntade kommande pensionsavgångar '[År 2025:']]])</f>
        <v>2</v>
      </c>
      <c r="AE375" s="8">
        <f>Tabell13[[#This Row],[Färdiga ST '[År 2026:']]]-Tabell13[[#This Row],[Förväntade kommande pensionsavgångar '[År 2026:']]]</f>
        <v>1</v>
      </c>
      <c r="AF375" s="8">
        <f>Tabell13[[#This Row],[Färdiga ST '[År 2027:']]]-Tabell13[[#This Row],[Förväntade kommande pensionsavgångar '[År 2027:']]]</f>
        <v>0</v>
      </c>
      <c r="AG375" s="8">
        <f>Tabell13[[#This Row],[Färdiga ST '[År 2028:']]]-Tabell13[[#This Row],[Förväntade kommande pensionsavgångar '[År 2028:']]]</f>
        <v>0</v>
      </c>
      <c r="AH375" s="8">
        <f>Tabell13[[#This Row],[Färdiga ST '[År 2029:']]]-Tabell13[[#This Row],[Förväntade kommande pensionsavgångar '[År 2029:']]]</f>
        <v>0</v>
      </c>
      <c r="AI375" s="8">
        <f>Tabell13[[#This Row],[Färdiga ST '[År 2030:']]]-Tabell13[[#This Row],[Förväntade kommande pensionsavgångar '[År 2030:']]]</f>
        <v>-1</v>
      </c>
      <c r="AJ375" s="8">
        <f>Tabell13[[#This Row],[Färdiga ST '[År 2031:']]]-Tabell13[[#This Row],[Förväntade kommande pensionsavgångar '[År 2031:']]]</f>
        <v>0</v>
      </c>
      <c r="AK375" s="8">
        <f>Tabell13[[#This Row],[Färdiga ST '[År 2032 (el. senare):']]]-Tabell13[[#This Row],[Förväntade kommande pensionsavgångar '[År 2032:']]]</f>
        <v>-1</v>
      </c>
      <c r="AL375" s="8">
        <f>SUM(Tabell13[[#This Row],[Netto färdiga ST minus pensioner 2025]:[Netto färdiga ST minus pensioner 2028]])</f>
        <v>3</v>
      </c>
      <c r="AM375" s="8">
        <f>SUM(Tabell13[[#This Row],[Netto färdiga ST minus pensioner 2025]:[Netto färdiga ST minus pensioner 2032]])</f>
        <v>1</v>
      </c>
    </row>
    <row r="376" spans="1:39" s="8" customFormat="1" x14ac:dyDescent="0.25">
      <c r="A376" s="8" t="s">
        <v>84</v>
      </c>
      <c r="B376" s="8" t="s">
        <v>76</v>
      </c>
      <c r="C376" s="8" t="s">
        <v>85</v>
      </c>
      <c r="D376" s="8" t="s">
        <v>29</v>
      </c>
      <c r="E376" s="17">
        <v>15</v>
      </c>
      <c r="F376" s="8">
        <v>14</v>
      </c>
      <c r="G376" s="8">
        <v>0</v>
      </c>
      <c r="H376" s="8">
        <v>0</v>
      </c>
      <c r="I376" s="8">
        <v>2</v>
      </c>
      <c r="J376" s="8">
        <v>2</v>
      </c>
      <c r="K376" s="8">
        <v>0</v>
      </c>
      <c r="L376" s="8">
        <v>0</v>
      </c>
      <c r="M376" s="8">
        <v>0</v>
      </c>
      <c r="N376" s="8">
        <v>1</v>
      </c>
      <c r="O376" s="8">
        <v>2</v>
      </c>
      <c r="P376" s="8">
        <v>0</v>
      </c>
      <c r="Q376" s="8">
        <v>0</v>
      </c>
      <c r="R376" s="8">
        <v>0</v>
      </c>
      <c r="S376" s="8">
        <v>6</v>
      </c>
      <c r="T376" s="8">
        <v>0</v>
      </c>
      <c r="U376" s="8">
        <v>2</v>
      </c>
      <c r="V376" s="8">
        <v>0</v>
      </c>
      <c r="W376" s="8">
        <v>1</v>
      </c>
      <c r="X376" s="8">
        <v>3</v>
      </c>
      <c r="Y376" s="8">
        <v>0</v>
      </c>
      <c r="Z376" s="8">
        <v>0</v>
      </c>
      <c r="AA376" s="19">
        <v>0</v>
      </c>
      <c r="AB376" s="8">
        <v>0</v>
      </c>
      <c r="AC376" s="18">
        <f>SUM(Tabell13[[#This Row],[Färdiga ST '[År 2025:']]:[Färdiga ST '[År 2032 (el. senare):']]])</f>
        <v>6</v>
      </c>
      <c r="AD376" s="8">
        <f>Tabell13[[#This Row],[Färdiga ST '[År 2025:']]]-(Tabell13[[#This Row],[&gt;68]]+Tabell13[[#This Row],[Förväntade kommande pensionsavgångar '[År 2025:']]])</f>
        <v>0</v>
      </c>
      <c r="AE376" s="8">
        <f>Tabell13[[#This Row],[Färdiga ST '[År 2026:']]]-Tabell13[[#This Row],[Förväntade kommande pensionsavgångar '[År 2026:']]]</f>
        <v>0</v>
      </c>
      <c r="AF376" s="8">
        <f>Tabell13[[#This Row],[Färdiga ST '[År 2027:']]]-Tabell13[[#This Row],[Förväntade kommande pensionsavgångar '[År 2027:']]]</f>
        <v>-2</v>
      </c>
      <c r="AG376" s="8">
        <f>Tabell13[[#This Row],[Färdiga ST '[År 2028:']]]-Tabell13[[#This Row],[Förväntade kommande pensionsavgångar '[År 2028:']]]</f>
        <v>1</v>
      </c>
      <c r="AH376" s="8">
        <f>Tabell13[[#This Row],[Färdiga ST '[År 2029:']]]-Tabell13[[#This Row],[Förväntade kommande pensionsavgångar '[År 2029:']]]</f>
        <v>3</v>
      </c>
      <c r="AI376" s="8">
        <f>Tabell13[[#This Row],[Färdiga ST '[År 2030:']]]-Tabell13[[#This Row],[Förväntade kommande pensionsavgångar '[År 2030:']]]</f>
        <v>0</v>
      </c>
      <c r="AJ376" s="8">
        <f>Tabell13[[#This Row],[Färdiga ST '[År 2031:']]]-Tabell13[[#This Row],[Förväntade kommande pensionsavgångar '[År 2031:']]]</f>
        <v>-1</v>
      </c>
      <c r="AK376" s="8">
        <f>Tabell13[[#This Row],[Färdiga ST '[År 2032 (el. senare):']]]-Tabell13[[#This Row],[Förväntade kommande pensionsavgångar '[År 2032:']]]</f>
        <v>-2</v>
      </c>
      <c r="AL376" s="8">
        <f>SUM(Tabell13[[#This Row],[Netto färdiga ST minus pensioner 2025]:[Netto färdiga ST minus pensioner 2028]])</f>
        <v>-1</v>
      </c>
      <c r="AM376" s="8">
        <f>SUM(Tabell13[[#This Row],[Netto färdiga ST minus pensioner 2025]:[Netto färdiga ST minus pensioner 2032]])</f>
        <v>-1</v>
      </c>
    </row>
    <row r="377" spans="1:39" s="8" customFormat="1" x14ac:dyDescent="0.25">
      <c r="A377" s="8" t="s">
        <v>75</v>
      </c>
      <c r="B377" s="8" t="s">
        <v>76</v>
      </c>
      <c r="C377" s="8" t="s">
        <v>192</v>
      </c>
      <c r="D377" s="8" t="s">
        <v>33</v>
      </c>
      <c r="E377" s="17">
        <v>2</v>
      </c>
      <c r="F377" s="8">
        <v>1</v>
      </c>
      <c r="G377" s="8">
        <v>1</v>
      </c>
      <c r="H377" s="8">
        <v>1</v>
      </c>
      <c r="I377" s="8">
        <v>0</v>
      </c>
      <c r="J377" s="8">
        <v>0</v>
      </c>
      <c r="K377" s="8">
        <v>0</v>
      </c>
      <c r="L377" s="8">
        <v>0</v>
      </c>
      <c r="M377" s="8">
        <v>0</v>
      </c>
      <c r="N377" s="8">
        <v>0</v>
      </c>
      <c r="O377" s="8">
        <v>0</v>
      </c>
      <c r="P377" s="8">
        <v>0</v>
      </c>
      <c r="Q377" s="8">
        <v>3</v>
      </c>
      <c r="R377" s="8">
        <v>3</v>
      </c>
      <c r="S377" s="8">
        <v>2</v>
      </c>
      <c r="T377" s="8">
        <v>0</v>
      </c>
      <c r="U377" s="8">
        <v>0</v>
      </c>
      <c r="V377" s="8">
        <v>0</v>
      </c>
      <c r="W377" s="8">
        <v>0</v>
      </c>
      <c r="X377" s="8">
        <v>0</v>
      </c>
      <c r="Y377" s="8">
        <v>2</v>
      </c>
      <c r="Z377" s="8">
        <v>0</v>
      </c>
      <c r="AA377" s="19">
        <v>0</v>
      </c>
      <c r="AB377" s="8" t="s">
        <v>76</v>
      </c>
      <c r="AC377" s="18">
        <f>SUM(Tabell13[[#This Row],[Färdiga ST '[År 2025:']]:[Färdiga ST '[År 2032 (el. senare):']]])</f>
        <v>2</v>
      </c>
      <c r="AD377" s="8">
        <f>Tabell13[[#This Row],[Färdiga ST '[År 2025:']]]-(Tabell13[[#This Row],[&gt;68]]+Tabell13[[#This Row],[Förväntade kommande pensionsavgångar '[År 2025:']]])</f>
        <v>-2</v>
      </c>
      <c r="AE377" s="8">
        <f>Tabell13[[#This Row],[Färdiga ST '[År 2026:']]]-Tabell13[[#This Row],[Förväntade kommande pensionsavgångar '[År 2026:']]]</f>
        <v>0</v>
      </c>
      <c r="AF377" s="8">
        <f>Tabell13[[#This Row],[Färdiga ST '[År 2027:']]]-Tabell13[[#This Row],[Förväntade kommande pensionsavgångar '[År 2027:']]]</f>
        <v>0</v>
      </c>
      <c r="AG377" s="8">
        <f>Tabell13[[#This Row],[Färdiga ST '[År 2028:']]]-Tabell13[[#This Row],[Förväntade kommande pensionsavgångar '[År 2028:']]]</f>
        <v>0</v>
      </c>
      <c r="AH377" s="8">
        <f>Tabell13[[#This Row],[Färdiga ST '[År 2029:']]]-Tabell13[[#This Row],[Förväntade kommande pensionsavgångar '[År 2029:']]]</f>
        <v>0</v>
      </c>
      <c r="AI377" s="8">
        <f>Tabell13[[#This Row],[Färdiga ST '[År 2030:']]]-Tabell13[[#This Row],[Förväntade kommande pensionsavgångar '[År 2030:']]]</f>
        <v>2</v>
      </c>
      <c r="AJ377" s="8">
        <f>Tabell13[[#This Row],[Färdiga ST '[År 2031:']]]-Tabell13[[#This Row],[Förväntade kommande pensionsavgångar '[År 2031:']]]</f>
        <v>0</v>
      </c>
      <c r="AK377" s="8">
        <f>Tabell13[[#This Row],[Färdiga ST '[År 2032 (el. senare):']]]-Tabell13[[#This Row],[Förväntade kommande pensionsavgångar '[År 2032:']]]</f>
        <v>0</v>
      </c>
      <c r="AL377" s="8">
        <f>SUM(Tabell13[[#This Row],[Netto färdiga ST minus pensioner 2025]:[Netto färdiga ST minus pensioner 2028]])</f>
        <v>-2</v>
      </c>
      <c r="AM377" s="8">
        <f>SUM(Tabell13[[#This Row],[Netto färdiga ST minus pensioner 2025]:[Netto färdiga ST minus pensioner 2032]])</f>
        <v>0</v>
      </c>
    </row>
    <row r="378" spans="1:39" s="8" customFormat="1" x14ac:dyDescent="0.25">
      <c r="A378" s="8" t="s">
        <v>75</v>
      </c>
      <c r="B378" s="8" t="s">
        <v>76</v>
      </c>
      <c r="C378" s="8" t="s">
        <v>192</v>
      </c>
      <c r="D378" s="8" t="s">
        <v>39</v>
      </c>
      <c r="E378" s="17">
        <v>6</v>
      </c>
      <c r="F378" s="8">
        <v>4</v>
      </c>
      <c r="G378" s="8">
        <v>1</v>
      </c>
      <c r="H378" s="8">
        <v>1</v>
      </c>
      <c r="I378" s="8">
        <v>0</v>
      </c>
      <c r="J378" s="8">
        <v>1</v>
      </c>
      <c r="K378" s="8">
        <v>0</v>
      </c>
      <c r="L378" s="8">
        <v>0</v>
      </c>
      <c r="M378" s="8">
        <v>0</v>
      </c>
      <c r="N378" s="8">
        <v>0</v>
      </c>
      <c r="O378" s="8">
        <v>0</v>
      </c>
      <c r="P378" s="8">
        <v>0</v>
      </c>
      <c r="Q378" s="8">
        <v>0</v>
      </c>
      <c r="R378" s="8">
        <v>0</v>
      </c>
      <c r="S378" s="8">
        <v>2</v>
      </c>
      <c r="T378" s="8">
        <v>1</v>
      </c>
      <c r="U378" s="8">
        <v>0</v>
      </c>
      <c r="V378" s="8">
        <v>1</v>
      </c>
      <c r="W378" s="8">
        <v>0</v>
      </c>
      <c r="X378" s="8">
        <v>0</v>
      </c>
      <c r="Y378" s="8">
        <v>0</v>
      </c>
      <c r="Z378" s="8">
        <v>0</v>
      </c>
      <c r="AA378" s="19">
        <v>0</v>
      </c>
      <c r="AB378" s="8" t="s">
        <v>76</v>
      </c>
      <c r="AC378" s="18">
        <f>SUM(Tabell13[[#This Row],[Färdiga ST '[År 2025:']]:[Färdiga ST '[År 2032 (el. senare):']]])</f>
        <v>2</v>
      </c>
      <c r="AD378" s="8">
        <f>Tabell13[[#This Row],[Färdiga ST '[År 2025:']]]-(Tabell13[[#This Row],[&gt;68]]+Tabell13[[#This Row],[Förväntade kommande pensionsavgångar '[År 2025:']]])</f>
        <v>-1</v>
      </c>
      <c r="AE378" s="8">
        <f>Tabell13[[#This Row],[Färdiga ST '[År 2026:']]]-Tabell13[[#This Row],[Förväntade kommande pensionsavgångar '[År 2026:']]]</f>
        <v>0</v>
      </c>
      <c r="AF378" s="8">
        <f>Tabell13[[#This Row],[Färdiga ST '[År 2027:']]]-Tabell13[[#This Row],[Förväntade kommande pensionsavgångar '[År 2027:']]]</f>
        <v>0</v>
      </c>
      <c r="AG378" s="8">
        <f>Tabell13[[#This Row],[Färdiga ST '[År 2028:']]]-Tabell13[[#This Row],[Förväntade kommande pensionsavgångar '[År 2028:']]]</f>
        <v>0</v>
      </c>
      <c r="AH378" s="8">
        <f>Tabell13[[#This Row],[Färdiga ST '[År 2029:']]]-Tabell13[[#This Row],[Förväntade kommande pensionsavgångar '[År 2029:']]]</f>
        <v>0</v>
      </c>
      <c r="AI378" s="8">
        <f>Tabell13[[#This Row],[Färdiga ST '[År 2030:']]]-Tabell13[[#This Row],[Förväntade kommande pensionsavgångar '[År 2030:']]]</f>
        <v>0</v>
      </c>
      <c r="AJ378" s="8">
        <f>Tabell13[[#This Row],[Färdiga ST '[År 2031:']]]-Tabell13[[#This Row],[Förväntade kommande pensionsavgångar '[År 2031:']]]</f>
        <v>0</v>
      </c>
      <c r="AK378" s="8">
        <f>Tabell13[[#This Row],[Färdiga ST '[År 2032 (el. senare):']]]-Tabell13[[#This Row],[Förväntade kommande pensionsavgångar '[År 2032:']]]</f>
        <v>0</v>
      </c>
      <c r="AL378" s="8">
        <f>SUM(Tabell13[[#This Row],[Netto färdiga ST minus pensioner 2025]:[Netto färdiga ST minus pensioner 2028]])</f>
        <v>-1</v>
      </c>
      <c r="AM378" s="8">
        <f>SUM(Tabell13[[#This Row],[Netto färdiga ST minus pensioner 2025]:[Netto färdiga ST minus pensioner 2032]])</f>
        <v>-1</v>
      </c>
    </row>
    <row r="379" spans="1:39" x14ac:dyDescent="0.25">
      <c r="AC379" s="6"/>
      <c r="AD379"/>
      <c r="AE379"/>
      <c r="AF379"/>
      <c r="AG379"/>
      <c r="AH379"/>
      <c r="AI379"/>
      <c r="AJ379"/>
      <c r="AK379"/>
      <c r="AL379"/>
      <c r="AM379"/>
    </row>
    <row r="380" spans="1:39" x14ac:dyDescent="0.25">
      <c r="AC380" s="6"/>
      <c r="AD380"/>
      <c r="AE380"/>
      <c r="AF380"/>
      <c r="AG380"/>
      <c r="AH380"/>
      <c r="AI380"/>
      <c r="AJ380"/>
      <c r="AK380"/>
      <c r="AL380"/>
      <c r="AM380"/>
    </row>
    <row r="381" spans="1:39" x14ac:dyDescent="0.25">
      <c r="AC381" s="6"/>
      <c r="AD381"/>
      <c r="AE381"/>
      <c r="AF381"/>
      <c r="AG381"/>
      <c r="AH381"/>
      <c r="AI381"/>
      <c r="AJ381"/>
      <c r="AK381"/>
      <c r="AL381"/>
      <c r="AM381"/>
    </row>
    <row r="382" spans="1:39" x14ac:dyDescent="0.25">
      <c r="AC382" s="6"/>
      <c r="AD382"/>
      <c r="AE382"/>
      <c r="AF382"/>
      <c r="AG382"/>
      <c r="AH382"/>
      <c r="AI382"/>
      <c r="AJ382"/>
      <c r="AK382"/>
      <c r="AL382"/>
      <c r="AM382"/>
    </row>
    <row r="383" spans="1:39" x14ac:dyDescent="0.25">
      <c r="AC383" s="6"/>
      <c r="AD383"/>
      <c r="AE383"/>
      <c r="AF383"/>
      <c r="AG383"/>
      <c r="AH383"/>
      <c r="AI383"/>
      <c r="AJ383"/>
      <c r="AK383"/>
      <c r="AL383"/>
      <c r="AM383"/>
    </row>
    <row r="384" spans="1:39" x14ac:dyDescent="0.25">
      <c r="AC384" s="6"/>
      <c r="AD384"/>
      <c r="AE384"/>
      <c r="AF384"/>
      <c r="AG384"/>
      <c r="AH384"/>
      <c r="AI384"/>
      <c r="AJ384"/>
      <c r="AK384"/>
      <c r="AL384"/>
      <c r="AM384"/>
    </row>
    <row r="385" spans="29:39" x14ac:dyDescent="0.25">
      <c r="AC385" s="6"/>
      <c r="AD385"/>
      <c r="AE385"/>
      <c r="AF385"/>
      <c r="AG385"/>
      <c r="AH385"/>
      <c r="AI385"/>
      <c r="AJ385"/>
      <c r="AK385"/>
      <c r="AL385"/>
      <c r="AM385"/>
    </row>
    <row r="386" spans="29:39" x14ac:dyDescent="0.25">
      <c r="AC386" s="6"/>
      <c r="AD386"/>
      <c r="AE386"/>
      <c r="AF386"/>
      <c r="AG386"/>
      <c r="AH386"/>
      <c r="AI386"/>
      <c r="AJ386"/>
      <c r="AK386"/>
      <c r="AL386"/>
      <c r="AM386"/>
    </row>
    <row r="387" spans="29:39" x14ac:dyDescent="0.25">
      <c r="AC387" s="6"/>
      <c r="AD387"/>
      <c r="AE387"/>
      <c r="AF387"/>
      <c r="AG387"/>
      <c r="AH387"/>
      <c r="AI387"/>
      <c r="AJ387"/>
      <c r="AK387"/>
      <c r="AL387"/>
      <c r="AM387"/>
    </row>
    <row r="388" spans="29:39" x14ac:dyDescent="0.25">
      <c r="AC388" s="6"/>
      <c r="AD388"/>
      <c r="AE388"/>
      <c r="AF388"/>
      <c r="AG388"/>
      <c r="AH388"/>
      <c r="AI388"/>
      <c r="AJ388"/>
      <c r="AK388"/>
      <c r="AL388"/>
      <c r="AM388"/>
    </row>
    <row r="389" spans="29:39" x14ac:dyDescent="0.25">
      <c r="AC389" s="6"/>
      <c r="AD389"/>
      <c r="AE389"/>
      <c r="AF389"/>
      <c r="AG389"/>
      <c r="AH389"/>
      <c r="AI389"/>
      <c r="AJ389"/>
      <c r="AK389"/>
      <c r="AL389"/>
      <c r="AM389"/>
    </row>
    <row r="390" spans="29:39" x14ac:dyDescent="0.25">
      <c r="AC390" s="6"/>
      <c r="AD390"/>
      <c r="AE390"/>
      <c r="AF390"/>
      <c r="AG390"/>
      <c r="AH390"/>
      <c r="AI390"/>
      <c r="AJ390"/>
      <c r="AK390"/>
      <c r="AL390"/>
      <c r="AM390"/>
    </row>
    <row r="391" spans="29:39" x14ac:dyDescent="0.25">
      <c r="AC391" s="6"/>
      <c r="AD391"/>
      <c r="AE391"/>
      <c r="AF391"/>
      <c r="AG391"/>
      <c r="AH391"/>
      <c r="AI391"/>
      <c r="AJ391"/>
      <c r="AK391"/>
      <c r="AL391"/>
      <c r="AM391"/>
    </row>
    <row r="392" spans="29:39" x14ac:dyDescent="0.25">
      <c r="AC392" s="6"/>
      <c r="AD392"/>
      <c r="AE392"/>
      <c r="AF392"/>
      <c r="AG392"/>
      <c r="AH392"/>
      <c r="AI392"/>
      <c r="AJ392"/>
      <c r="AK392"/>
      <c r="AL392"/>
      <c r="AM392"/>
    </row>
    <row r="393" spans="29:39" x14ac:dyDescent="0.25">
      <c r="AC393" s="6"/>
      <c r="AD393"/>
      <c r="AE393"/>
      <c r="AF393"/>
      <c r="AG393"/>
      <c r="AH393"/>
      <c r="AI393"/>
      <c r="AJ393"/>
      <c r="AK393"/>
      <c r="AL393"/>
      <c r="AM393"/>
    </row>
    <row r="394" spans="29:39" x14ac:dyDescent="0.25">
      <c r="AC394" s="6"/>
      <c r="AD394"/>
      <c r="AE394"/>
      <c r="AF394"/>
      <c r="AG394"/>
      <c r="AH394"/>
      <c r="AI394"/>
      <c r="AJ394"/>
      <c r="AK394"/>
      <c r="AL394"/>
      <c r="AM394"/>
    </row>
    <row r="395" spans="29:39" x14ac:dyDescent="0.25">
      <c r="AC395" s="6"/>
      <c r="AD395"/>
      <c r="AE395"/>
      <c r="AF395"/>
      <c r="AG395"/>
      <c r="AH395"/>
      <c r="AI395"/>
      <c r="AJ395"/>
      <c r="AK395"/>
      <c r="AL395"/>
      <c r="AM395"/>
    </row>
    <row r="396" spans="29:39" x14ac:dyDescent="0.25">
      <c r="AC396" s="6"/>
      <c r="AD396"/>
      <c r="AE396"/>
      <c r="AF396"/>
      <c r="AG396"/>
      <c r="AH396"/>
      <c r="AI396"/>
      <c r="AJ396"/>
      <c r="AK396"/>
      <c r="AL396"/>
      <c r="AM396"/>
    </row>
    <row r="397" spans="29:39" x14ac:dyDescent="0.25">
      <c r="AC397" s="6"/>
      <c r="AD397"/>
      <c r="AE397"/>
      <c r="AF397"/>
      <c r="AG397"/>
      <c r="AH397"/>
      <c r="AI397"/>
      <c r="AJ397"/>
      <c r="AK397"/>
      <c r="AL397"/>
      <c r="AM397"/>
    </row>
    <row r="398" spans="29:39" x14ac:dyDescent="0.25">
      <c r="AC398" s="6"/>
      <c r="AD398"/>
      <c r="AE398"/>
      <c r="AF398"/>
      <c r="AG398"/>
      <c r="AH398"/>
      <c r="AI398"/>
      <c r="AJ398"/>
      <c r="AK398"/>
      <c r="AL398"/>
      <c r="AM398"/>
    </row>
    <row r="399" spans="29:39" x14ac:dyDescent="0.25">
      <c r="AC399" s="6"/>
      <c r="AD399"/>
      <c r="AE399"/>
      <c r="AF399"/>
      <c r="AG399"/>
      <c r="AH399"/>
      <c r="AI399"/>
      <c r="AJ399"/>
      <c r="AK399"/>
      <c r="AL399"/>
      <c r="AM399"/>
    </row>
    <row r="400" spans="29:39" x14ac:dyDescent="0.25">
      <c r="AC400" s="6"/>
      <c r="AD400"/>
      <c r="AE400"/>
      <c r="AF400"/>
      <c r="AG400"/>
      <c r="AH400"/>
      <c r="AI400"/>
      <c r="AJ400"/>
      <c r="AK400"/>
      <c r="AL400"/>
      <c r="AM400"/>
    </row>
    <row r="401" spans="29:39" x14ac:dyDescent="0.25">
      <c r="AC401" s="6"/>
      <c r="AD401"/>
      <c r="AE401"/>
      <c r="AF401"/>
      <c r="AG401"/>
      <c r="AH401"/>
      <c r="AI401"/>
      <c r="AJ401"/>
      <c r="AK401"/>
      <c r="AL401"/>
      <c r="AM401"/>
    </row>
    <row r="402" spans="29:39" x14ac:dyDescent="0.25">
      <c r="AC402" s="6"/>
      <c r="AD402"/>
      <c r="AE402"/>
      <c r="AF402"/>
      <c r="AG402"/>
      <c r="AH402"/>
      <c r="AI402"/>
      <c r="AJ402"/>
      <c r="AK402"/>
      <c r="AL402"/>
      <c r="AM402"/>
    </row>
    <row r="403" spans="29:39" x14ac:dyDescent="0.25">
      <c r="AC403" s="6"/>
      <c r="AD403"/>
      <c r="AE403"/>
      <c r="AF403"/>
      <c r="AG403"/>
      <c r="AH403"/>
      <c r="AI403"/>
      <c r="AJ403"/>
      <c r="AK403"/>
      <c r="AL403"/>
      <c r="AM403"/>
    </row>
    <row r="404" spans="29:39" x14ac:dyDescent="0.25">
      <c r="AC404" s="6"/>
      <c r="AD404"/>
      <c r="AE404"/>
      <c r="AF404"/>
      <c r="AG404"/>
      <c r="AH404"/>
      <c r="AI404"/>
      <c r="AJ404"/>
      <c r="AK404"/>
      <c r="AL404"/>
      <c r="AM404"/>
    </row>
    <row r="405" spans="29:39" x14ac:dyDescent="0.25">
      <c r="AC405" s="6"/>
      <c r="AD405"/>
      <c r="AE405"/>
      <c r="AF405"/>
      <c r="AG405"/>
      <c r="AH405"/>
      <c r="AI405"/>
      <c r="AJ405"/>
      <c r="AK405"/>
      <c r="AL405"/>
      <c r="AM405"/>
    </row>
    <row r="406" spans="29:39" x14ac:dyDescent="0.25">
      <c r="AC406" s="6"/>
      <c r="AD406"/>
      <c r="AE406"/>
      <c r="AF406"/>
      <c r="AG406"/>
      <c r="AH406"/>
      <c r="AI406"/>
      <c r="AJ406"/>
      <c r="AK406"/>
      <c r="AL406"/>
      <c r="AM406"/>
    </row>
    <row r="407" spans="29:39" x14ac:dyDescent="0.25">
      <c r="AC407" s="6"/>
      <c r="AD407"/>
      <c r="AE407"/>
      <c r="AF407"/>
      <c r="AG407"/>
      <c r="AH407"/>
      <c r="AI407"/>
      <c r="AJ407"/>
      <c r="AK407"/>
      <c r="AL407"/>
      <c r="AM407"/>
    </row>
    <row r="408" spans="29:39" x14ac:dyDescent="0.25">
      <c r="AC408" s="6"/>
      <c r="AD408"/>
      <c r="AE408"/>
      <c r="AF408"/>
      <c r="AG408"/>
      <c r="AH408"/>
      <c r="AI408"/>
      <c r="AJ408"/>
      <c r="AK408"/>
      <c r="AL408"/>
      <c r="AM408"/>
    </row>
    <row r="409" spans="29:39" x14ac:dyDescent="0.25">
      <c r="AC409" s="6"/>
      <c r="AD409"/>
      <c r="AE409"/>
      <c r="AF409"/>
      <c r="AG409"/>
      <c r="AH409"/>
      <c r="AI409"/>
      <c r="AJ409"/>
      <c r="AK409"/>
      <c r="AL409"/>
      <c r="AM409"/>
    </row>
    <row r="410" spans="29:39" x14ac:dyDescent="0.25">
      <c r="AC410" s="6"/>
      <c r="AD410"/>
      <c r="AE410"/>
      <c r="AF410"/>
      <c r="AG410"/>
      <c r="AH410"/>
      <c r="AI410"/>
      <c r="AJ410"/>
      <c r="AK410"/>
      <c r="AL410"/>
      <c r="AM410"/>
    </row>
    <row r="411" spans="29:39" x14ac:dyDescent="0.25">
      <c r="AC411" s="6"/>
      <c r="AD411"/>
      <c r="AE411"/>
      <c r="AF411"/>
      <c r="AG411"/>
      <c r="AH411"/>
      <c r="AI411"/>
      <c r="AJ411"/>
      <c r="AK411"/>
      <c r="AL411"/>
      <c r="AM411"/>
    </row>
    <row r="412" spans="29:39" x14ac:dyDescent="0.25">
      <c r="AC412" s="6"/>
      <c r="AD412"/>
      <c r="AE412"/>
      <c r="AF412"/>
      <c r="AG412"/>
      <c r="AH412"/>
      <c r="AI412"/>
      <c r="AJ412"/>
      <c r="AK412"/>
      <c r="AL412"/>
      <c r="AM412"/>
    </row>
    <row r="413" spans="29:39" x14ac:dyDescent="0.25">
      <c r="AC413" s="6"/>
      <c r="AD413"/>
      <c r="AE413"/>
      <c r="AF413"/>
      <c r="AG413"/>
      <c r="AH413"/>
      <c r="AI413"/>
      <c r="AJ413"/>
      <c r="AK413"/>
      <c r="AL413"/>
      <c r="AM413"/>
    </row>
    <row r="414" spans="29:39" x14ac:dyDescent="0.25">
      <c r="AC414" s="6"/>
      <c r="AD414"/>
      <c r="AE414"/>
      <c r="AF414"/>
      <c r="AG414"/>
      <c r="AH414"/>
      <c r="AI414"/>
      <c r="AJ414"/>
      <c r="AK414"/>
      <c r="AL414"/>
      <c r="AM414"/>
    </row>
    <row r="415" spans="29:39" x14ac:dyDescent="0.25">
      <c r="AC415" s="6"/>
      <c r="AD415"/>
      <c r="AE415"/>
      <c r="AF415"/>
      <c r="AG415"/>
      <c r="AH415"/>
      <c r="AI415"/>
      <c r="AJ415"/>
      <c r="AK415"/>
      <c r="AL415"/>
      <c r="AM415"/>
    </row>
    <row r="416" spans="29:39" x14ac:dyDescent="0.25">
      <c r="AC416" s="6"/>
      <c r="AD416"/>
      <c r="AE416"/>
      <c r="AF416"/>
      <c r="AG416"/>
      <c r="AH416"/>
      <c r="AI416"/>
      <c r="AJ416"/>
      <c r="AK416"/>
      <c r="AL416"/>
      <c r="AM416"/>
    </row>
    <row r="417" spans="29:39" x14ac:dyDescent="0.25">
      <c r="AC417" s="6"/>
      <c r="AD417"/>
      <c r="AE417"/>
      <c r="AF417"/>
      <c r="AG417"/>
      <c r="AH417"/>
      <c r="AI417"/>
      <c r="AJ417"/>
      <c r="AK417"/>
      <c r="AL417"/>
      <c r="AM417"/>
    </row>
    <row r="418" spans="29:39" x14ac:dyDescent="0.25">
      <c r="AC418" s="6"/>
      <c r="AD418"/>
      <c r="AE418"/>
      <c r="AF418"/>
      <c r="AG418"/>
      <c r="AH418"/>
      <c r="AI418"/>
      <c r="AJ418"/>
      <c r="AK418"/>
      <c r="AL418"/>
      <c r="AM418"/>
    </row>
    <row r="419" spans="29:39" x14ac:dyDescent="0.25">
      <c r="AC419" s="6"/>
      <c r="AD419"/>
      <c r="AE419"/>
      <c r="AF419"/>
      <c r="AG419"/>
      <c r="AH419"/>
      <c r="AI419"/>
      <c r="AJ419"/>
      <c r="AK419"/>
      <c r="AL419"/>
      <c r="AM419"/>
    </row>
    <row r="420" spans="29:39" x14ac:dyDescent="0.25">
      <c r="AC420" s="6"/>
      <c r="AD420"/>
      <c r="AE420"/>
      <c r="AF420"/>
      <c r="AG420"/>
      <c r="AH420"/>
      <c r="AI420"/>
      <c r="AJ420"/>
      <c r="AK420"/>
      <c r="AL420"/>
      <c r="AM420"/>
    </row>
    <row r="421" spans="29:39" x14ac:dyDescent="0.25">
      <c r="AC421" s="6"/>
      <c r="AD421"/>
      <c r="AE421"/>
      <c r="AF421"/>
      <c r="AG421"/>
      <c r="AH421"/>
      <c r="AI421"/>
      <c r="AJ421"/>
      <c r="AK421"/>
      <c r="AL421"/>
      <c r="AM421"/>
    </row>
    <row r="422" spans="29:39" x14ac:dyDescent="0.25">
      <c r="AC422" s="6"/>
      <c r="AD422"/>
      <c r="AE422"/>
      <c r="AF422"/>
      <c r="AG422"/>
      <c r="AH422"/>
      <c r="AI422"/>
      <c r="AJ422"/>
      <c r="AK422"/>
      <c r="AL422"/>
      <c r="AM422"/>
    </row>
    <row r="423" spans="29:39" x14ac:dyDescent="0.25">
      <c r="AC423" s="6"/>
      <c r="AD423"/>
      <c r="AE423"/>
      <c r="AF423"/>
      <c r="AG423"/>
      <c r="AH423"/>
      <c r="AI423"/>
      <c r="AJ423"/>
      <c r="AK423"/>
      <c r="AL423"/>
      <c r="AM423"/>
    </row>
    <row r="424" spans="29:39" x14ac:dyDescent="0.25">
      <c r="AC424" s="6"/>
      <c r="AD424"/>
      <c r="AE424"/>
      <c r="AF424"/>
      <c r="AG424"/>
      <c r="AH424"/>
      <c r="AI424"/>
      <c r="AJ424"/>
      <c r="AK424"/>
      <c r="AL424"/>
      <c r="AM424"/>
    </row>
    <row r="425" spans="29:39" x14ac:dyDescent="0.25">
      <c r="AC425" s="6"/>
      <c r="AD425"/>
      <c r="AE425"/>
      <c r="AF425"/>
      <c r="AG425"/>
      <c r="AH425"/>
      <c r="AI425"/>
      <c r="AJ425"/>
      <c r="AK425"/>
      <c r="AL425"/>
      <c r="AM425"/>
    </row>
    <row r="426" spans="29:39" x14ac:dyDescent="0.25">
      <c r="AC426" s="6"/>
      <c r="AD426"/>
      <c r="AE426"/>
      <c r="AF426"/>
      <c r="AG426"/>
      <c r="AH426"/>
      <c r="AI426"/>
      <c r="AJ426"/>
      <c r="AK426"/>
      <c r="AL426"/>
      <c r="AM426"/>
    </row>
    <row r="427" spans="29:39" x14ac:dyDescent="0.25">
      <c r="AC427" s="6"/>
      <c r="AD427"/>
      <c r="AE427"/>
      <c r="AF427"/>
      <c r="AG427"/>
      <c r="AH427"/>
      <c r="AI427"/>
      <c r="AJ427"/>
      <c r="AK427"/>
      <c r="AL427"/>
      <c r="AM427"/>
    </row>
    <row r="428" spans="29:39" x14ac:dyDescent="0.25">
      <c r="AC428" s="6"/>
      <c r="AD428"/>
      <c r="AE428"/>
      <c r="AF428"/>
      <c r="AG428"/>
      <c r="AH428"/>
      <c r="AI428"/>
      <c r="AJ428"/>
      <c r="AK428"/>
      <c r="AL428"/>
      <c r="AM428"/>
    </row>
    <row r="429" spans="29:39" x14ac:dyDescent="0.25">
      <c r="AC429" s="6"/>
      <c r="AD429"/>
      <c r="AE429"/>
      <c r="AF429"/>
      <c r="AG429"/>
      <c r="AH429"/>
      <c r="AI429"/>
      <c r="AJ429"/>
      <c r="AK429"/>
      <c r="AL429"/>
      <c r="AM429"/>
    </row>
    <row r="430" spans="29:39" x14ac:dyDescent="0.25">
      <c r="AC430" s="6"/>
      <c r="AD430"/>
      <c r="AE430"/>
      <c r="AF430"/>
      <c r="AG430"/>
      <c r="AH430"/>
      <c r="AI430"/>
      <c r="AJ430"/>
      <c r="AK430"/>
      <c r="AL430"/>
      <c r="AM430"/>
    </row>
    <row r="431" spans="29:39" x14ac:dyDescent="0.25">
      <c r="AC431" s="6"/>
      <c r="AD431"/>
      <c r="AE431"/>
      <c r="AF431"/>
      <c r="AG431"/>
      <c r="AH431"/>
      <c r="AI431"/>
      <c r="AJ431"/>
      <c r="AK431"/>
      <c r="AL431"/>
      <c r="AM431"/>
    </row>
    <row r="432" spans="29:39" x14ac:dyDescent="0.25">
      <c r="AC432" s="6"/>
      <c r="AD432"/>
      <c r="AE432"/>
      <c r="AF432"/>
      <c r="AG432"/>
      <c r="AH432"/>
      <c r="AI432"/>
      <c r="AJ432"/>
      <c r="AK432"/>
      <c r="AL432"/>
      <c r="AM432"/>
    </row>
    <row r="433" spans="29:39" x14ac:dyDescent="0.25">
      <c r="AC433" s="6"/>
      <c r="AD433"/>
      <c r="AE433"/>
      <c r="AF433"/>
      <c r="AG433"/>
      <c r="AH433"/>
      <c r="AI433"/>
      <c r="AJ433"/>
      <c r="AK433"/>
      <c r="AL433"/>
      <c r="AM433"/>
    </row>
    <row r="434" spans="29:39" x14ac:dyDescent="0.25">
      <c r="AC434" s="6"/>
      <c r="AD434"/>
      <c r="AE434"/>
      <c r="AF434"/>
      <c r="AG434"/>
      <c r="AH434"/>
      <c r="AI434"/>
      <c r="AJ434"/>
      <c r="AK434"/>
      <c r="AL434"/>
      <c r="AM434"/>
    </row>
    <row r="435" spans="29:39" x14ac:dyDescent="0.25">
      <c r="AC435" s="6"/>
      <c r="AD435"/>
      <c r="AE435"/>
      <c r="AF435"/>
      <c r="AG435"/>
      <c r="AH435"/>
      <c r="AI435"/>
      <c r="AJ435"/>
      <c r="AK435"/>
      <c r="AL435"/>
      <c r="AM435"/>
    </row>
    <row r="436" spans="29:39" x14ac:dyDescent="0.25">
      <c r="AC436" s="6"/>
      <c r="AD436"/>
      <c r="AE436"/>
      <c r="AF436"/>
      <c r="AG436"/>
      <c r="AH436"/>
      <c r="AI436"/>
      <c r="AJ436"/>
      <c r="AK436"/>
      <c r="AL436"/>
      <c r="AM436"/>
    </row>
    <row r="437" spans="29:39" x14ac:dyDescent="0.25">
      <c r="AC437" s="6"/>
      <c r="AD437"/>
      <c r="AE437"/>
      <c r="AF437"/>
      <c r="AG437"/>
      <c r="AH437"/>
      <c r="AI437"/>
      <c r="AJ437"/>
      <c r="AK437"/>
      <c r="AL437"/>
      <c r="AM437"/>
    </row>
    <row r="438" spans="29:39" x14ac:dyDescent="0.25">
      <c r="AC438" s="6"/>
      <c r="AD438"/>
      <c r="AE438"/>
      <c r="AF438"/>
      <c r="AG438"/>
      <c r="AH438"/>
      <c r="AI438"/>
      <c r="AJ438"/>
      <c r="AK438"/>
      <c r="AL438"/>
      <c r="AM438"/>
    </row>
    <row r="439" spans="29:39" x14ac:dyDescent="0.25">
      <c r="AC439" s="6"/>
      <c r="AD439"/>
      <c r="AE439"/>
      <c r="AF439"/>
      <c r="AG439"/>
      <c r="AH439"/>
      <c r="AI439"/>
      <c r="AJ439"/>
      <c r="AK439"/>
      <c r="AL439"/>
      <c r="AM439"/>
    </row>
    <row r="440" spans="29:39" x14ac:dyDescent="0.25">
      <c r="AC440" s="6"/>
      <c r="AD440"/>
      <c r="AE440"/>
      <c r="AF440"/>
      <c r="AG440"/>
      <c r="AH440"/>
      <c r="AI440"/>
      <c r="AJ440"/>
      <c r="AK440"/>
      <c r="AL440"/>
      <c r="AM440"/>
    </row>
    <row r="441" spans="29:39" x14ac:dyDescent="0.25">
      <c r="AC441" s="6"/>
      <c r="AD441"/>
      <c r="AE441"/>
      <c r="AF441"/>
      <c r="AG441"/>
      <c r="AH441"/>
      <c r="AI441"/>
      <c r="AJ441"/>
      <c r="AK441"/>
      <c r="AL441"/>
      <c r="AM441"/>
    </row>
    <row r="442" spans="29:39" x14ac:dyDescent="0.25">
      <c r="AC442" s="6"/>
      <c r="AD442"/>
      <c r="AE442"/>
      <c r="AF442"/>
      <c r="AG442"/>
      <c r="AH442"/>
      <c r="AI442"/>
      <c r="AJ442"/>
      <c r="AK442"/>
      <c r="AL442"/>
      <c r="AM442"/>
    </row>
    <row r="443" spans="29:39" x14ac:dyDescent="0.25">
      <c r="AC443" s="6"/>
      <c r="AD443"/>
      <c r="AE443"/>
      <c r="AF443"/>
      <c r="AG443"/>
      <c r="AH443"/>
      <c r="AI443"/>
      <c r="AJ443"/>
      <c r="AK443"/>
      <c r="AL443"/>
      <c r="AM443"/>
    </row>
    <row r="444" spans="29:39" x14ac:dyDescent="0.25">
      <c r="AC444" s="6"/>
      <c r="AD444"/>
      <c r="AE444"/>
      <c r="AF444"/>
      <c r="AG444"/>
      <c r="AH444"/>
      <c r="AI444"/>
      <c r="AJ444"/>
      <c r="AK444"/>
      <c r="AL444"/>
      <c r="AM444"/>
    </row>
    <row r="445" spans="29:39" x14ac:dyDescent="0.25">
      <c r="AC445" s="6"/>
      <c r="AD445"/>
      <c r="AE445"/>
      <c r="AF445"/>
      <c r="AG445"/>
      <c r="AH445"/>
      <c r="AI445"/>
      <c r="AJ445"/>
      <c r="AK445"/>
      <c r="AL445"/>
      <c r="AM445"/>
    </row>
    <row r="446" spans="29:39" x14ac:dyDescent="0.25">
      <c r="AC446" s="6"/>
      <c r="AD446"/>
      <c r="AE446"/>
      <c r="AF446"/>
      <c r="AG446"/>
      <c r="AH446"/>
      <c r="AI446"/>
      <c r="AJ446"/>
      <c r="AK446"/>
      <c r="AL446"/>
      <c r="AM446"/>
    </row>
    <row r="447" spans="29:39" x14ac:dyDescent="0.25">
      <c r="AC447" s="6"/>
      <c r="AD447"/>
      <c r="AE447"/>
      <c r="AF447"/>
      <c r="AG447"/>
      <c r="AH447"/>
      <c r="AI447"/>
      <c r="AJ447"/>
      <c r="AK447"/>
      <c r="AL447"/>
      <c r="AM447"/>
    </row>
    <row r="448" spans="29:39" x14ac:dyDescent="0.25">
      <c r="AC448" s="6"/>
      <c r="AD448"/>
      <c r="AE448"/>
      <c r="AF448"/>
      <c r="AG448"/>
      <c r="AH448"/>
      <c r="AI448"/>
      <c r="AJ448"/>
      <c r="AK448"/>
      <c r="AL448"/>
      <c r="AM448"/>
    </row>
    <row r="449" spans="29:39" x14ac:dyDescent="0.25">
      <c r="AC449" s="6"/>
      <c r="AD449"/>
      <c r="AE449"/>
      <c r="AF449"/>
      <c r="AG449"/>
      <c r="AH449"/>
      <c r="AI449"/>
      <c r="AJ449"/>
      <c r="AK449"/>
      <c r="AL449"/>
      <c r="AM449"/>
    </row>
    <row r="450" spans="29:39" x14ac:dyDescent="0.25">
      <c r="AC450" s="6"/>
      <c r="AD450"/>
      <c r="AE450"/>
      <c r="AF450"/>
      <c r="AG450"/>
      <c r="AH450"/>
      <c r="AI450"/>
      <c r="AJ450"/>
      <c r="AK450"/>
      <c r="AL450"/>
      <c r="AM450"/>
    </row>
    <row r="451" spans="29:39" x14ac:dyDescent="0.25">
      <c r="AC451" s="6"/>
      <c r="AD451"/>
      <c r="AE451"/>
      <c r="AF451"/>
      <c r="AG451"/>
      <c r="AH451"/>
      <c r="AI451"/>
      <c r="AJ451"/>
      <c r="AK451"/>
      <c r="AL451"/>
      <c r="AM451"/>
    </row>
    <row r="452" spans="29:39" x14ac:dyDescent="0.25">
      <c r="AC452" s="6"/>
      <c r="AD452"/>
      <c r="AE452"/>
      <c r="AF452"/>
      <c r="AG452"/>
      <c r="AH452"/>
      <c r="AI452"/>
      <c r="AJ452"/>
      <c r="AK452"/>
      <c r="AL452"/>
      <c r="AM452"/>
    </row>
    <row r="453" spans="29:39" x14ac:dyDescent="0.25">
      <c r="AC453" s="6"/>
      <c r="AD453"/>
      <c r="AE453"/>
      <c r="AF453"/>
      <c r="AG453"/>
      <c r="AH453"/>
      <c r="AI453"/>
      <c r="AJ453"/>
      <c r="AK453"/>
      <c r="AL453"/>
      <c r="AM453"/>
    </row>
    <row r="454" spans="29:39" x14ac:dyDescent="0.25">
      <c r="AC454" s="6"/>
      <c r="AD454"/>
      <c r="AE454"/>
      <c r="AF454"/>
      <c r="AG454"/>
      <c r="AH454"/>
      <c r="AI454"/>
      <c r="AJ454"/>
      <c r="AK454"/>
      <c r="AL454"/>
      <c r="AM454"/>
    </row>
    <row r="455" spans="29:39" x14ac:dyDescent="0.25">
      <c r="AC455" s="6"/>
      <c r="AD455"/>
      <c r="AE455"/>
      <c r="AF455"/>
      <c r="AG455"/>
      <c r="AH455"/>
      <c r="AI455"/>
      <c r="AJ455"/>
      <c r="AK455"/>
      <c r="AL455"/>
      <c r="AM455"/>
    </row>
    <row r="456" spans="29:39" x14ac:dyDescent="0.25">
      <c r="AC456" s="6"/>
      <c r="AD456"/>
      <c r="AE456"/>
      <c r="AF456"/>
      <c r="AG456"/>
      <c r="AH456"/>
      <c r="AI456"/>
      <c r="AJ456"/>
      <c r="AK456"/>
      <c r="AL456"/>
      <c r="AM456"/>
    </row>
    <row r="457" spans="29:39" x14ac:dyDescent="0.25">
      <c r="AC457" s="6"/>
      <c r="AD457"/>
      <c r="AE457"/>
      <c r="AF457"/>
      <c r="AG457"/>
      <c r="AH457"/>
      <c r="AI457"/>
      <c r="AJ457"/>
      <c r="AK457"/>
      <c r="AL457"/>
      <c r="AM457"/>
    </row>
    <row r="458" spans="29:39" x14ac:dyDescent="0.25">
      <c r="AC458" s="6"/>
      <c r="AD458"/>
      <c r="AE458"/>
      <c r="AF458"/>
      <c r="AG458"/>
      <c r="AH458"/>
      <c r="AI458"/>
      <c r="AJ458"/>
      <c r="AK458"/>
      <c r="AL458"/>
      <c r="AM458"/>
    </row>
    <row r="459" spans="29:39" x14ac:dyDescent="0.25">
      <c r="AC459" s="6"/>
      <c r="AD459"/>
      <c r="AE459"/>
      <c r="AF459"/>
      <c r="AG459"/>
      <c r="AH459"/>
      <c r="AI459"/>
      <c r="AJ459"/>
      <c r="AK459"/>
      <c r="AL459"/>
      <c r="AM459"/>
    </row>
    <row r="460" spans="29:39" x14ac:dyDescent="0.25">
      <c r="AC460" s="6"/>
      <c r="AD460"/>
      <c r="AE460"/>
      <c r="AF460"/>
      <c r="AG460"/>
      <c r="AH460"/>
      <c r="AI460"/>
      <c r="AJ460"/>
      <c r="AK460"/>
      <c r="AL460"/>
      <c r="AM460"/>
    </row>
    <row r="461" spans="29:39" x14ac:dyDescent="0.25">
      <c r="AC461" s="6"/>
      <c r="AD461"/>
      <c r="AE461"/>
      <c r="AF461"/>
      <c r="AG461"/>
      <c r="AH461"/>
      <c r="AI461"/>
      <c r="AJ461"/>
      <c r="AK461"/>
      <c r="AL461"/>
      <c r="AM461"/>
    </row>
    <row r="462" spans="29:39" x14ac:dyDescent="0.25">
      <c r="AC462" s="6"/>
      <c r="AD462"/>
      <c r="AE462"/>
      <c r="AF462"/>
      <c r="AG462"/>
      <c r="AH462"/>
      <c r="AI462"/>
      <c r="AJ462"/>
      <c r="AK462"/>
      <c r="AL462"/>
      <c r="AM462"/>
    </row>
    <row r="463" spans="29:39" x14ac:dyDescent="0.25">
      <c r="AC463" s="6"/>
      <c r="AD463"/>
      <c r="AE463"/>
      <c r="AF463"/>
      <c r="AG463"/>
      <c r="AH463"/>
      <c r="AI463"/>
      <c r="AJ463"/>
      <c r="AK463"/>
      <c r="AL463"/>
      <c r="AM463"/>
    </row>
    <row r="464" spans="29:39" x14ac:dyDescent="0.25">
      <c r="AC464" s="6"/>
      <c r="AD464"/>
      <c r="AE464"/>
      <c r="AF464"/>
      <c r="AG464"/>
      <c r="AH464"/>
      <c r="AI464"/>
      <c r="AJ464"/>
      <c r="AK464"/>
      <c r="AL464"/>
      <c r="AM464"/>
    </row>
    <row r="465" spans="29:39" x14ac:dyDescent="0.25">
      <c r="AC465" s="6"/>
      <c r="AD465"/>
      <c r="AE465"/>
      <c r="AF465"/>
      <c r="AG465"/>
      <c r="AH465"/>
      <c r="AI465"/>
      <c r="AJ465"/>
      <c r="AK465"/>
      <c r="AL465"/>
      <c r="AM465"/>
    </row>
    <row r="466" spans="29:39" x14ac:dyDescent="0.25">
      <c r="AC466" s="6"/>
      <c r="AD466"/>
      <c r="AE466"/>
      <c r="AF466"/>
      <c r="AG466"/>
      <c r="AH466"/>
      <c r="AI466"/>
      <c r="AJ466"/>
      <c r="AK466"/>
      <c r="AL466"/>
      <c r="AM466"/>
    </row>
    <row r="467" spans="29:39" x14ac:dyDescent="0.25">
      <c r="AC467" s="6"/>
      <c r="AD467"/>
      <c r="AE467"/>
      <c r="AF467"/>
      <c r="AG467"/>
      <c r="AH467"/>
      <c r="AI467"/>
      <c r="AJ467"/>
      <c r="AK467"/>
      <c r="AL467"/>
      <c r="AM467"/>
    </row>
    <row r="468" spans="29:39" x14ac:dyDescent="0.25">
      <c r="AC468" s="6"/>
      <c r="AD468"/>
      <c r="AE468"/>
      <c r="AF468"/>
      <c r="AG468"/>
      <c r="AH468"/>
      <c r="AI468"/>
      <c r="AJ468"/>
      <c r="AK468"/>
      <c r="AL468"/>
      <c r="AM468"/>
    </row>
    <row r="469" spans="29:39" x14ac:dyDescent="0.25">
      <c r="AC469" s="6"/>
      <c r="AD469"/>
      <c r="AE469"/>
      <c r="AF469"/>
      <c r="AG469"/>
      <c r="AH469"/>
      <c r="AI469"/>
      <c r="AJ469"/>
      <c r="AK469"/>
      <c r="AL469"/>
      <c r="AM469"/>
    </row>
    <row r="470" spans="29:39" x14ac:dyDescent="0.25">
      <c r="AC470" s="6"/>
      <c r="AD470"/>
      <c r="AE470"/>
      <c r="AF470"/>
      <c r="AG470"/>
      <c r="AH470"/>
      <c r="AI470"/>
      <c r="AJ470"/>
      <c r="AK470"/>
      <c r="AL470"/>
      <c r="AM470"/>
    </row>
    <row r="471" spans="29:39" x14ac:dyDescent="0.25">
      <c r="AC471" s="6"/>
      <c r="AD471"/>
      <c r="AE471"/>
      <c r="AF471"/>
      <c r="AG471"/>
      <c r="AH471"/>
      <c r="AI471"/>
      <c r="AJ471"/>
      <c r="AK471"/>
      <c r="AL471"/>
      <c r="AM471"/>
    </row>
    <row r="472" spans="29:39" x14ac:dyDescent="0.25">
      <c r="AC472" s="6"/>
      <c r="AD472"/>
      <c r="AE472"/>
      <c r="AF472"/>
      <c r="AG472"/>
      <c r="AH472"/>
      <c r="AI472"/>
      <c r="AJ472"/>
      <c r="AK472"/>
      <c r="AL472"/>
      <c r="AM472"/>
    </row>
    <row r="473" spans="29:39" x14ac:dyDescent="0.25">
      <c r="AC473" s="6"/>
      <c r="AD473"/>
      <c r="AE473"/>
      <c r="AF473"/>
      <c r="AG473"/>
      <c r="AH473"/>
      <c r="AI473"/>
      <c r="AJ473"/>
      <c r="AK473"/>
      <c r="AL473"/>
      <c r="AM473"/>
    </row>
    <row r="474" spans="29:39" x14ac:dyDescent="0.25">
      <c r="AC474" s="6"/>
      <c r="AD474"/>
      <c r="AE474"/>
      <c r="AF474"/>
      <c r="AG474"/>
      <c r="AH474"/>
      <c r="AI474"/>
      <c r="AJ474"/>
      <c r="AK474"/>
      <c r="AL474"/>
      <c r="AM474"/>
    </row>
    <row r="475" spans="29:39" x14ac:dyDescent="0.25">
      <c r="AC475" s="6"/>
      <c r="AD475"/>
      <c r="AE475"/>
      <c r="AF475"/>
      <c r="AG475"/>
      <c r="AH475"/>
      <c r="AI475"/>
      <c r="AJ475"/>
      <c r="AK475"/>
      <c r="AL475"/>
      <c r="AM475"/>
    </row>
    <row r="476" spans="29:39" x14ac:dyDescent="0.25">
      <c r="AC476" s="6"/>
      <c r="AD476"/>
      <c r="AE476"/>
      <c r="AF476"/>
      <c r="AG476"/>
      <c r="AH476"/>
      <c r="AI476"/>
      <c r="AJ476"/>
      <c r="AK476"/>
      <c r="AL476"/>
      <c r="AM476"/>
    </row>
    <row r="477" spans="29:39" x14ac:dyDescent="0.25">
      <c r="AC477" s="6"/>
      <c r="AD477"/>
      <c r="AE477"/>
      <c r="AF477"/>
      <c r="AG477"/>
      <c r="AH477"/>
      <c r="AI477"/>
      <c r="AJ477"/>
      <c r="AK477"/>
      <c r="AL477"/>
      <c r="AM477"/>
    </row>
    <row r="478" spans="29:39" x14ac:dyDescent="0.25">
      <c r="AC478" s="6"/>
      <c r="AD478"/>
      <c r="AE478"/>
      <c r="AF478"/>
      <c r="AG478"/>
      <c r="AH478"/>
      <c r="AI478"/>
      <c r="AJ478"/>
      <c r="AK478"/>
      <c r="AL478"/>
      <c r="AM478"/>
    </row>
    <row r="479" spans="29:39" x14ac:dyDescent="0.25">
      <c r="AC479" s="6"/>
      <c r="AD479"/>
      <c r="AE479"/>
      <c r="AF479"/>
      <c r="AG479"/>
      <c r="AH479"/>
      <c r="AI479"/>
      <c r="AJ479"/>
      <c r="AK479"/>
      <c r="AL479"/>
      <c r="AM479"/>
    </row>
    <row r="480" spans="29:39" x14ac:dyDescent="0.25">
      <c r="AC480" s="6"/>
      <c r="AD480"/>
      <c r="AE480"/>
      <c r="AF480"/>
      <c r="AG480"/>
      <c r="AH480"/>
      <c r="AI480"/>
      <c r="AJ480"/>
      <c r="AK480"/>
      <c r="AL480"/>
      <c r="AM480"/>
    </row>
    <row r="481" spans="29:39" x14ac:dyDescent="0.25">
      <c r="AC481" s="6"/>
      <c r="AD481"/>
      <c r="AE481"/>
      <c r="AF481"/>
      <c r="AG481"/>
      <c r="AH481"/>
      <c r="AI481"/>
      <c r="AJ481"/>
      <c r="AK481"/>
      <c r="AL481"/>
      <c r="AM481"/>
    </row>
    <row r="482" spans="29:39" x14ac:dyDescent="0.25">
      <c r="AC482" s="6"/>
      <c r="AD482"/>
      <c r="AE482"/>
      <c r="AF482"/>
      <c r="AG482"/>
      <c r="AH482"/>
      <c r="AI482"/>
      <c r="AJ482"/>
      <c r="AK482"/>
      <c r="AL482"/>
      <c r="AM482"/>
    </row>
    <row r="483" spans="29:39" x14ac:dyDescent="0.25">
      <c r="AC483" s="6"/>
      <c r="AD483"/>
      <c r="AE483"/>
      <c r="AF483"/>
      <c r="AG483"/>
      <c r="AH483"/>
      <c r="AI483"/>
      <c r="AJ483"/>
      <c r="AK483"/>
      <c r="AL483"/>
      <c r="AM483"/>
    </row>
    <row r="484" spans="29:39" x14ac:dyDescent="0.25">
      <c r="AC484" s="6"/>
      <c r="AD484"/>
      <c r="AE484"/>
      <c r="AF484"/>
      <c r="AG484"/>
      <c r="AH484"/>
      <c r="AI484"/>
      <c r="AJ484"/>
      <c r="AK484"/>
      <c r="AL484"/>
      <c r="AM484"/>
    </row>
    <row r="485" spans="29:39" x14ac:dyDescent="0.25">
      <c r="AC485" s="6"/>
      <c r="AD485"/>
      <c r="AE485"/>
      <c r="AF485"/>
      <c r="AG485"/>
      <c r="AH485"/>
      <c r="AI485"/>
      <c r="AJ485"/>
      <c r="AK485"/>
      <c r="AL485"/>
      <c r="AM485"/>
    </row>
    <row r="486" spans="29:39" x14ac:dyDescent="0.25">
      <c r="AC486" s="6"/>
      <c r="AD486"/>
      <c r="AE486"/>
      <c r="AF486"/>
      <c r="AG486"/>
      <c r="AH486"/>
      <c r="AI486"/>
      <c r="AJ486"/>
      <c r="AK486"/>
      <c r="AL486"/>
      <c r="AM486"/>
    </row>
    <row r="487" spans="29:39" x14ac:dyDescent="0.25">
      <c r="AC487" s="6"/>
      <c r="AD487"/>
      <c r="AE487"/>
      <c r="AF487"/>
      <c r="AG487"/>
      <c r="AH487"/>
      <c r="AI487"/>
      <c r="AJ487"/>
      <c r="AK487"/>
      <c r="AL487"/>
      <c r="AM487"/>
    </row>
    <row r="488" spans="29:39" x14ac:dyDescent="0.25">
      <c r="AC488" s="6"/>
      <c r="AD488"/>
      <c r="AE488"/>
      <c r="AF488"/>
      <c r="AG488"/>
      <c r="AH488"/>
      <c r="AI488"/>
      <c r="AJ488"/>
      <c r="AK488"/>
      <c r="AL488"/>
      <c r="AM488"/>
    </row>
    <row r="489" spans="29:39" x14ac:dyDescent="0.25">
      <c r="AC489" s="6"/>
      <c r="AD489"/>
      <c r="AE489"/>
      <c r="AF489"/>
      <c r="AG489"/>
      <c r="AH489"/>
      <c r="AI489"/>
      <c r="AJ489"/>
      <c r="AK489"/>
      <c r="AL489"/>
      <c r="AM489"/>
    </row>
    <row r="490" spans="29:39" x14ac:dyDescent="0.25">
      <c r="AC490" s="6"/>
      <c r="AD490"/>
      <c r="AE490"/>
      <c r="AF490"/>
      <c r="AG490"/>
      <c r="AH490"/>
      <c r="AI490"/>
      <c r="AJ490"/>
      <c r="AK490"/>
      <c r="AL490"/>
      <c r="AM490"/>
    </row>
    <row r="491" spans="29:39" x14ac:dyDescent="0.25">
      <c r="AC491" s="6"/>
      <c r="AD491"/>
      <c r="AE491"/>
      <c r="AF491"/>
      <c r="AG491"/>
      <c r="AH491"/>
      <c r="AI491"/>
      <c r="AJ491"/>
      <c r="AK491"/>
      <c r="AL491"/>
      <c r="AM491"/>
    </row>
    <row r="492" spans="29:39" x14ac:dyDescent="0.25">
      <c r="AC492" s="6"/>
      <c r="AD492"/>
      <c r="AE492"/>
      <c r="AF492"/>
      <c r="AG492"/>
      <c r="AH492"/>
      <c r="AI492"/>
      <c r="AJ492"/>
      <c r="AK492"/>
      <c r="AL492"/>
      <c r="AM492"/>
    </row>
    <row r="493" spans="29:39" x14ac:dyDescent="0.25">
      <c r="AC493" s="6"/>
      <c r="AD493"/>
      <c r="AE493"/>
      <c r="AF493"/>
      <c r="AG493"/>
      <c r="AH493"/>
      <c r="AI493"/>
      <c r="AJ493"/>
      <c r="AK493"/>
      <c r="AL493"/>
      <c r="AM493"/>
    </row>
    <row r="494" spans="29:39" x14ac:dyDescent="0.25">
      <c r="AC494" s="6"/>
      <c r="AD494"/>
      <c r="AE494"/>
      <c r="AF494"/>
      <c r="AG494"/>
      <c r="AH494"/>
      <c r="AI494"/>
      <c r="AJ494"/>
      <c r="AK494"/>
      <c r="AL494"/>
      <c r="AM494"/>
    </row>
    <row r="495" spans="29:39" x14ac:dyDescent="0.25">
      <c r="AC495" s="6"/>
      <c r="AD495"/>
      <c r="AE495"/>
      <c r="AF495"/>
      <c r="AG495"/>
      <c r="AH495"/>
      <c r="AI495"/>
      <c r="AJ495"/>
      <c r="AK495"/>
      <c r="AL495"/>
      <c r="AM495"/>
    </row>
    <row r="496" spans="29:39" x14ac:dyDescent="0.25">
      <c r="AC496" s="6"/>
      <c r="AD496"/>
      <c r="AE496"/>
      <c r="AF496"/>
      <c r="AG496"/>
      <c r="AH496"/>
      <c r="AI496"/>
      <c r="AJ496"/>
      <c r="AK496"/>
      <c r="AL496"/>
      <c r="AM496"/>
    </row>
    <row r="497" spans="29:39" x14ac:dyDescent="0.25">
      <c r="AC497" s="6"/>
      <c r="AD497"/>
      <c r="AE497"/>
      <c r="AF497"/>
      <c r="AG497"/>
      <c r="AH497"/>
      <c r="AI497"/>
      <c r="AJ497"/>
      <c r="AK497"/>
      <c r="AL497"/>
      <c r="AM497"/>
    </row>
    <row r="498" spans="29:39" x14ac:dyDescent="0.25">
      <c r="AC498" s="6"/>
      <c r="AD498"/>
      <c r="AE498"/>
      <c r="AF498"/>
      <c r="AG498"/>
      <c r="AH498"/>
      <c r="AI498"/>
      <c r="AJ498"/>
      <c r="AK498"/>
      <c r="AL498"/>
      <c r="AM498"/>
    </row>
    <row r="499" spans="29:39" x14ac:dyDescent="0.25">
      <c r="AC499" s="6"/>
      <c r="AD499"/>
      <c r="AE499"/>
      <c r="AF499"/>
      <c r="AG499"/>
      <c r="AH499"/>
      <c r="AI499"/>
      <c r="AJ499"/>
      <c r="AK499"/>
      <c r="AL499"/>
      <c r="AM499"/>
    </row>
    <row r="500" spans="29:39" x14ac:dyDescent="0.25">
      <c r="AC500" s="6"/>
      <c r="AD500"/>
      <c r="AE500"/>
      <c r="AF500"/>
      <c r="AG500"/>
      <c r="AH500"/>
      <c r="AI500"/>
      <c r="AJ500"/>
      <c r="AK500"/>
      <c r="AL500"/>
      <c r="AM500"/>
    </row>
    <row r="501" spans="29:39" x14ac:dyDescent="0.25">
      <c r="AC501" s="6"/>
      <c r="AD501"/>
      <c r="AE501"/>
      <c r="AF501"/>
      <c r="AG501"/>
      <c r="AH501"/>
      <c r="AI501"/>
      <c r="AJ501"/>
      <c r="AK501"/>
      <c r="AL501"/>
      <c r="AM501"/>
    </row>
    <row r="502" spans="29:39" x14ac:dyDescent="0.25">
      <c r="AC502" s="6"/>
      <c r="AD502"/>
      <c r="AE502"/>
      <c r="AF502"/>
      <c r="AG502"/>
      <c r="AH502"/>
      <c r="AI502"/>
      <c r="AJ502"/>
      <c r="AK502"/>
      <c r="AL502"/>
      <c r="AM502"/>
    </row>
    <row r="503" spans="29:39" x14ac:dyDescent="0.25">
      <c r="AC503" s="6"/>
      <c r="AD503"/>
      <c r="AE503"/>
      <c r="AF503"/>
      <c r="AG503"/>
      <c r="AH503"/>
      <c r="AI503"/>
      <c r="AJ503"/>
      <c r="AK503"/>
      <c r="AL503"/>
      <c r="AM503"/>
    </row>
    <row r="504" spans="29:39" x14ac:dyDescent="0.25">
      <c r="AC504" s="6"/>
      <c r="AD504"/>
      <c r="AE504"/>
      <c r="AF504"/>
      <c r="AG504"/>
      <c r="AH504"/>
      <c r="AI504"/>
      <c r="AJ504"/>
      <c r="AK504"/>
      <c r="AL504"/>
      <c r="AM504"/>
    </row>
    <row r="505" spans="29:39" x14ac:dyDescent="0.25">
      <c r="AC505" s="6"/>
      <c r="AD505"/>
      <c r="AE505"/>
      <c r="AF505"/>
      <c r="AG505"/>
      <c r="AH505"/>
      <c r="AI505"/>
      <c r="AJ505"/>
      <c r="AK505"/>
      <c r="AL505"/>
      <c r="AM505"/>
    </row>
    <row r="506" spans="29:39" x14ac:dyDescent="0.25">
      <c r="AC506" s="6"/>
      <c r="AD506"/>
      <c r="AE506"/>
      <c r="AF506"/>
      <c r="AG506"/>
      <c r="AH506"/>
      <c r="AI506"/>
      <c r="AJ506"/>
      <c r="AK506"/>
      <c r="AL506"/>
      <c r="AM506"/>
    </row>
    <row r="507" spans="29:39" x14ac:dyDescent="0.25">
      <c r="AC507" s="6"/>
      <c r="AD507"/>
      <c r="AE507"/>
      <c r="AF507"/>
      <c r="AG507"/>
      <c r="AH507"/>
      <c r="AI507"/>
      <c r="AJ507"/>
      <c r="AK507"/>
      <c r="AL507"/>
      <c r="AM507"/>
    </row>
    <row r="508" spans="29:39" x14ac:dyDescent="0.25">
      <c r="AC508" s="6"/>
      <c r="AD508"/>
      <c r="AE508"/>
      <c r="AF508"/>
      <c r="AG508"/>
      <c r="AH508"/>
      <c r="AI508"/>
      <c r="AJ508"/>
      <c r="AK508"/>
      <c r="AL508"/>
      <c r="AM508"/>
    </row>
    <row r="509" spans="29:39" x14ac:dyDescent="0.25">
      <c r="AC509" s="6"/>
      <c r="AD509"/>
      <c r="AE509"/>
      <c r="AF509"/>
      <c r="AG509"/>
      <c r="AH509"/>
      <c r="AI509"/>
      <c r="AJ509"/>
      <c r="AK509"/>
      <c r="AL509"/>
      <c r="AM509"/>
    </row>
    <row r="510" spans="29:39" x14ac:dyDescent="0.25">
      <c r="AC510" s="6"/>
      <c r="AD510"/>
      <c r="AE510"/>
      <c r="AF510"/>
      <c r="AG510"/>
      <c r="AH510"/>
      <c r="AI510"/>
      <c r="AJ510"/>
      <c r="AK510"/>
      <c r="AL510"/>
      <c r="AM510"/>
    </row>
    <row r="511" spans="29:39" x14ac:dyDescent="0.25">
      <c r="AC511" s="6"/>
      <c r="AD511"/>
      <c r="AE511"/>
      <c r="AF511"/>
      <c r="AG511"/>
      <c r="AH511"/>
      <c r="AI511"/>
      <c r="AJ511"/>
      <c r="AK511"/>
      <c r="AL511"/>
      <c r="AM511"/>
    </row>
    <row r="512" spans="29:39" x14ac:dyDescent="0.25">
      <c r="AC512" s="6"/>
      <c r="AD512"/>
      <c r="AE512"/>
      <c r="AF512"/>
      <c r="AG512"/>
      <c r="AH512"/>
      <c r="AI512"/>
      <c r="AJ512"/>
      <c r="AK512"/>
      <c r="AL512"/>
      <c r="AM512"/>
    </row>
    <row r="513" spans="29:39" x14ac:dyDescent="0.25">
      <c r="AC513" s="6"/>
      <c r="AD513"/>
      <c r="AE513"/>
      <c r="AF513"/>
      <c r="AG513"/>
      <c r="AH513"/>
      <c r="AI513"/>
      <c r="AJ513"/>
      <c r="AK513"/>
      <c r="AL513"/>
      <c r="AM513"/>
    </row>
    <row r="514" spans="29:39" x14ac:dyDescent="0.25">
      <c r="AC514" s="6"/>
      <c r="AD514"/>
      <c r="AE514"/>
      <c r="AF514"/>
      <c r="AG514"/>
      <c r="AH514"/>
      <c r="AI514"/>
      <c r="AJ514"/>
      <c r="AK514"/>
      <c r="AL514"/>
      <c r="AM514"/>
    </row>
    <row r="515" spans="29:39" x14ac:dyDescent="0.25">
      <c r="AC515" s="6"/>
      <c r="AD515"/>
      <c r="AE515"/>
      <c r="AF515"/>
      <c r="AG515"/>
      <c r="AH515"/>
      <c r="AI515"/>
      <c r="AJ515"/>
      <c r="AK515"/>
      <c r="AL515"/>
      <c r="AM515"/>
    </row>
    <row r="516" spans="29:39" x14ac:dyDescent="0.25">
      <c r="AC516" s="6"/>
      <c r="AD516"/>
      <c r="AE516"/>
      <c r="AF516"/>
      <c r="AG516"/>
      <c r="AH516"/>
      <c r="AI516"/>
      <c r="AJ516"/>
      <c r="AK516"/>
      <c r="AL516"/>
      <c r="AM516"/>
    </row>
    <row r="517" spans="29:39" x14ac:dyDescent="0.25">
      <c r="AC517" s="6"/>
      <c r="AD517"/>
      <c r="AE517"/>
      <c r="AF517"/>
      <c r="AG517"/>
      <c r="AH517"/>
      <c r="AI517"/>
      <c r="AJ517"/>
      <c r="AK517"/>
      <c r="AL517"/>
      <c r="AM517"/>
    </row>
    <row r="518" spans="29:39" x14ac:dyDescent="0.25">
      <c r="AC518" s="6"/>
      <c r="AD518"/>
      <c r="AE518"/>
      <c r="AF518"/>
      <c r="AG518"/>
      <c r="AH518"/>
      <c r="AI518"/>
      <c r="AJ518"/>
      <c r="AK518"/>
      <c r="AL518"/>
      <c r="AM518"/>
    </row>
    <row r="519" spans="29:39" x14ac:dyDescent="0.25">
      <c r="AC519" s="6"/>
      <c r="AD519"/>
      <c r="AE519"/>
      <c r="AF519"/>
      <c r="AG519"/>
      <c r="AH519"/>
      <c r="AI519"/>
      <c r="AJ519"/>
      <c r="AK519"/>
      <c r="AL519"/>
      <c r="AM519"/>
    </row>
    <row r="520" spans="29:39" x14ac:dyDescent="0.25">
      <c r="AC520" s="6"/>
      <c r="AD520"/>
      <c r="AE520"/>
      <c r="AF520"/>
      <c r="AG520"/>
      <c r="AH520"/>
      <c r="AI520"/>
      <c r="AJ520"/>
      <c r="AK520"/>
      <c r="AL520"/>
      <c r="AM520"/>
    </row>
    <row r="521" spans="29:39" x14ac:dyDescent="0.25">
      <c r="AC521" s="6"/>
      <c r="AD521"/>
      <c r="AE521"/>
      <c r="AF521"/>
      <c r="AG521"/>
      <c r="AH521"/>
      <c r="AI521"/>
      <c r="AJ521"/>
      <c r="AK521"/>
      <c r="AL521"/>
      <c r="AM521"/>
    </row>
    <row r="522" spans="29:39" x14ac:dyDescent="0.25">
      <c r="AC522" s="6"/>
      <c r="AD522"/>
      <c r="AE522"/>
      <c r="AF522"/>
      <c r="AG522"/>
      <c r="AH522"/>
      <c r="AI522"/>
      <c r="AJ522"/>
      <c r="AK522"/>
      <c r="AL522"/>
      <c r="AM522"/>
    </row>
    <row r="523" spans="29:39" x14ac:dyDescent="0.25">
      <c r="AC523" s="6"/>
      <c r="AD523"/>
      <c r="AE523"/>
      <c r="AF523"/>
      <c r="AG523"/>
      <c r="AH523"/>
      <c r="AI523"/>
      <c r="AJ523"/>
      <c r="AK523"/>
      <c r="AL523"/>
      <c r="AM523"/>
    </row>
    <row r="524" spans="29:39" x14ac:dyDescent="0.25">
      <c r="AC524" s="6"/>
      <c r="AD524"/>
      <c r="AE524"/>
      <c r="AF524"/>
      <c r="AG524"/>
      <c r="AH524"/>
      <c r="AI524"/>
      <c r="AJ524"/>
      <c r="AK524"/>
      <c r="AL524"/>
      <c r="AM524"/>
    </row>
    <row r="525" spans="29:39" x14ac:dyDescent="0.25">
      <c r="AC525" s="6"/>
      <c r="AD525"/>
      <c r="AE525"/>
      <c r="AF525"/>
      <c r="AG525"/>
      <c r="AH525"/>
      <c r="AI525"/>
      <c r="AJ525"/>
      <c r="AK525"/>
      <c r="AL525"/>
      <c r="AM525"/>
    </row>
    <row r="526" spans="29:39" x14ac:dyDescent="0.25">
      <c r="AC526" s="6"/>
      <c r="AD526"/>
      <c r="AE526"/>
      <c r="AF526"/>
      <c r="AG526"/>
      <c r="AH526"/>
      <c r="AI526"/>
      <c r="AJ526"/>
      <c r="AK526"/>
      <c r="AL526"/>
      <c r="AM526"/>
    </row>
    <row r="527" spans="29:39" x14ac:dyDescent="0.25">
      <c r="AC527" s="6"/>
      <c r="AD527"/>
      <c r="AE527"/>
      <c r="AF527"/>
      <c r="AG527"/>
      <c r="AH527"/>
      <c r="AI527"/>
      <c r="AJ527"/>
      <c r="AK527"/>
      <c r="AL527"/>
      <c r="AM527"/>
    </row>
    <row r="528" spans="29:39" x14ac:dyDescent="0.25">
      <c r="AC528" s="6"/>
      <c r="AD528"/>
      <c r="AE528"/>
      <c r="AF528"/>
      <c r="AG528"/>
      <c r="AH528"/>
      <c r="AI528"/>
      <c r="AJ528"/>
      <c r="AK528"/>
      <c r="AL528"/>
      <c r="AM528"/>
    </row>
    <row r="529" spans="29:39" x14ac:dyDescent="0.25">
      <c r="AC529" s="6"/>
      <c r="AD529"/>
      <c r="AE529"/>
      <c r="AF529"/>
      <c r="AG529"/>
      <c r="AH529"/>
      <c r="AI529"/>
      <c r="AJ529"/>
      <c r="AK529"/>
      <c r="AL529"/>
      <c r="AM529"/>
    </row>
    <row r="530" spans="29:39" x14ac:dyDescent="0.25">
      <c r="AC530" s="6"/>
      <c r="AD530"/>
      <c r="AE530"/>
      <c r="AF530"/>
      <c r="AG530"/>
      <c r="AH530"/>
      <c r="AI530"/>
      <c r="AJ530"/>
      <c r="AK530"/>
      <c r="AL530"/>
      <c r="AM530"/>
    </row>
    <row r="531" spans="29:39" x14ac:dyDescent="0.25">
      <c r="AC531" s="6"/>
      <c r="AD531"/>
      <c r="AE531"/>
      <c r="AF531"/>
      <c r="AG531"/>
      <c r="AH531"/>
      <c r="AI531"/>
      <c r="AJ531"/>
      <c r="AK531"/>
      <c r="AL531"/>
      <c r="AM531"/>
    </row>
    <row r="532" spans="29:39" x14ac:dyDescent="0.25">
      <c r="AC532" s="6"/>
      <c r="AD532"/>
      <c r="AE532"/>
      <c r="AF532"/>
      <c r="AG532"/>
      <c r="AH532"/>
      <c r="AI532"/>
      <c r="AJ532"/>
      <c r="AK532"/>
      <c r="AL532"/>
      <c r="AM532"/>
    </row>
    <row r="533" spans="29:39" x14ac:dyDescent="0.25">
      <c r="AC533" s="6"/>
      <c r="AD533"/>
      <c r="AE533"/>
      <c r="AF533"/>
      <c r="AG533"/>
      <c r="AH533"/>
      <c r="AI533"/>
      <c r="AJ533"/>
      <c r="AK533"/>
      <c r="AL533"/>
      <c r="AM533"/>
    </row>
    <row r="534" spans="29:39" x14ac:dyDescent="0.25">
      <c r="AC534" s="6"/>
      <c r="AD534"/>
      <c r="AE534"/>
      <c r="AF534"/>
      <c r="AG534"/>
      <c r="AH534"/>
      <c r="AI534"/>
      <c r="AJ534"/>
      <c r="AK534"/>
      <c r="AL534"/>
      <c r="AM534"/>
    </row>
    <row r="535" spans="29:39" x14ac:dyDescent="0.25">
      <c r="AC535" s="6"/>
      <c r="AD535"/>
      <c r="AE535"/>
      <c r="AF535"/>
      <c r="AG535"/>
      <c r="AH535"/>
      <c r="AI535"/>
      <c r="AJ535"/>
      <c r="AK535"/>
      <c r="AL535"/>
      <c r="AM535"/>
    </row>
    <row r="536" spans="29:39" x14ac:dyDescent="0.25">
      <c r="AC536" s="6"/>
      <c r="AD536"/>
      <c r="AE536"/>
      <c r="AF536"/>
      <c r="AG536"/>
      <c r="AH536"/>
      <c r="AI536"/>
      <c r="AJ536"/>
      <c r="AK536"/>
      <c r="AL536"/>
      <c r="AM536"/>
    </row>
    <row r="537" spans="29:39" x14ac:dyDescent="0.25">
      <c r="AC537" s="6"/>
      <c r="AD537"/>
      <c r="AE537"/>
      <c r="AF537"/>
      <c r="AG537"/>
      <c r="AH537"/>
      <c r="AI537"/>
      <c r="AJ537"/>
      <c r="AK537"/>
      <c r="AL537"/>
      <c r="AM537"/>
    </row>
    <row r="538" spans="29:39" x14ac:dyDescent="0.25">
      <c r="AC538" s="6"/>
      <c r="AD538"/>
      <c r="AE538"/>
      <c r="AF538"/>
      <c r="AG538"/>
      <c r="AH538"/>
      <c r="AI538"/>
      <c r="AJ538"/>
      <c r="AK538"/>
      <c r="AL538"/>
      <c r="AM538"/>
    </row>
    <row r="539" spans="29:39" x14ac:dyDescent="0.25">
      <c r="AC539" s="6"/>
      <c r="AD539"/>
      <c r="AE539"/>
      <c r="AF539"/>
      <c r="AG539"/>
      <c r="AH539"/>
      <c r="AI539"/>
      <c r="AJ539"/>
      <c r="AK539"/>
      <c r="AL539"/>
      <c r="AM539"/>
    </row>
    <row r="540" spans="29:39" x14ac:dyDescent="0.25">
      <c r="AC540" s="6"/>
      <c r="AD540"/>
      <c r="AE540"/>
      <c r="AF540"/>
      <c r="AG540"/>
      <c r="AH540"/>
      <c r="AI540"/>
      <c r="AJ540"/>
      <c r="AK540"/>
      <c r="AL540"/>
      <c r="AM540"/>
    </row>
    <row r="541" spans="29:39" x14ac:dyDescent="0.25">
      <c r="AC541" s="6"/>
      <c r="AD541"/>
      <c r="AE541"/>
      <c r="AF541"/>
      <c r="AG541"/>
      <c r="AH541"/>
      <c r="AI541"/>
      <c r="AJ541"/>
      <c r="AK541"/>
      <c r="AL541"/>
      <c r="AM541"/>
    </row>
    <row r="542" spans="29:39" x14ac:dyDescent="0.25">
      <c r="AC542" s="6"/>
      <c r="AD542"/>
      <c r="AE542"/>
      <c r="AF542"/>
      <c r="AG542"/>
      <c r="AH542"/>
      <c r="AI542"/>
      <c r="AJ542"/>
      <c r="AK542"/>
      <c r="AL542"/>
      <c r="AM542"/>
    </row>
    <row r="543" spans="29:39" x14ac:dyDescent="0.25">
      <c r="AC543" s="6"/>
      <c r="AD543"/>
      <c r="AE543"/>
      <c r="AF543"/>
      <c r="AG543"/>
      <c r="AH543"/>
      <c r="AI543"/>
      <c r="AJ543"/>
      <c r="AK543"/>
      <c r="AL543"/>
      <c r="AM543"/>
    </row>
    <row r="544" spans="29:39" x14ac:dyDescent="0.25">
      <c r="AC544" s="6"/>
      <c r="AD544"/>
      <c r="AE544"/>
      <c r="AF544"/>
      <c r="AG544"/>
      <c r="AH544"/>
      <c r="AI544"/>
      <c r="AJ544"/>
      <c r="AK544"/>
      <c r="AL544"/>
      <c r="AM544"/>
    </row>
    <row r="545" spans="29:39" x14ac:dyDescent="0.25">
      <c r="AC545" s="6"/>
      <c r="AD545"/>
      <c r="AE545"/>
      <c r="AF545"/>
      <c r="AG545"/>
      <c r="AH545"/>
      <c r="AI545"/>
      <c r="AJ545"/>
      <c r="AK545"/>
      <c r="AL545"/>
      <c r="AM545"/>
    </row>
    <row r="546" spans="29:39" x14ac:dyDescent="0.25">
      <c r="AC546" s="6"/>
      <c r="AD546"/>
      <c r="AE546"/>
      <c r="AF546"/>
      <c r="AG546"/>
      <c r="AH546"/>
      <c r="AI546"/>
      <c r="AJ546"/>
      <c r="AK546"/>
      <c r="AL546"/>
      <c r="AM546"/>
    </row>
    <row r="547" spans="29:39" x14ac:dyDescent="0.25">
      <c r="AC547" s="6"/>
      <c r="AD547"/>
      <c r="AE547"/>
      <c r="AF547"/>
      <c r="AG547"/>
      <c r="AH547"/>
      <c r="AI547"/>
      <c r="AJ547"/>
      <c r="AK547"/>
      <c r="AL547"/>
      <c r="AM547"/>
    </row>
    <row r="548" spans="29:39" x14ac:dyDescent="0.25">
      <c r="AC548" s="6"/>
      <c r="AD548"/>
      <c r="AE548"/>
      <c r="AF548"/>
      <c r="AG548"/>
      <c r="AH548"/>
      <c r="AI548"/>
      <c r="AJ548"/>
      <c r="AK548"/>
      <c r="AL548"/>
      <c r="AM548"/>
    </row>
    <row r="549" spans="29:39" x14ac:dyDescent="0.25">
      <c r="AC549" s="6"/>
      <c r="AD549"/>
      <c r="AE549"/>
      <c r="AF549"/>
      <c r="AG549"/>
      <c r="AH549"/>
      <c r="AI549"/>
      <c r="AJ549"/>
      <c r="AK549"/>
      <c r="AL549"/>
      <c r="AM549"/>
    </row>
    <row r="550" spans="29:39" x14ac:dyDescent="0.25">
      <c r="AC550" s="6"/>
      <c r="AD550"/>
      <c r="AE550"/>
      <c r="AF550"/>
      <c r="AG550"/>
      <c r="AH550"/>
      <c r="AI550"/>
      <c r="AJ550"/>
      <c r="AK550"/>
      <c r="AL550"/>
      <c r="AM550"/>
    </row>
    <row r="551" spans="29:39" x14ac:dyDescent="0.25">
      <c r="AC551" s="6"/>
      <c r="AD551"/>
      <c r="AE551"/>
      <c r="AF551"/>
      <c r="AG551"/>
      <c r="AH551"/>
      <c r="AI551"/>
      <c r="AJ551"/>
      <c r="AK551"/>
      <c r="AL551"/>
      <c r="AM551"/>
    </row>
    <row r="552" spans="29:39" x14ac:dyDescent="0.25">
      <c r="AC552" s="6"/>
      <c r="AD552"/>
      <c r="AE552"/>
      <c r="AF552"/>
      <c r="AG552"/>
      <c r="AH552"/>
      <c r="AI552"/>
      <c r="AJ552"/>
      <c r="AK552"/>
      <c r="AL552"/>
      <c r="AM552"/>
    </row>
    <row r="553" spans="29:39" x14ac:dyDescent="0.25">
      <c r="AC553" s="6"/>
      <c r="AD553"/>
      <c r="AE553"/>
      <c r="AF553"/>
      <c r="AG553"/>
      <c r="AH553"/>
      <c r="AI553"/>
      <c r="AJ553"/>
      <c r="AK553"/>
      <c r="AL553"/>
      <c r="AM553"/>
    </row>
    <row r="554" spans="29:39" x14ac:dyDescent="0.25">
      <c r="AC554" s="6"/>
      <c r="AD554"/>
      <c r="AE554"/>
      <c r="AF554"/>
      <c r="AG554"/>
      <c r="AH554"/>
      <c r="AI554"/>
      <c r="AJ554"/>
      <c r="AK554"/>
      <c r="AL554"/>
      <c r="AM554"/>
    </row>
    <row r="555" spans="29:39" x14ac:dyDescent="0.25">
      <c r="AC555" s="6"/>
      <c r="AD555"/>
      <c r="AE555"/>
      <c r="AF555"/>
      <c r="AG555"/>
      <c r="AH555"/>
      <c r="AI555"/>
      <c r="AJ555"/>
      <c r="AK555"/>
      <c r="AL555"/>
      <c r="AM555"/>
    </row>
    <row r="556" spans="29:39" x14ac:dyDescent="0.25">
      <c r="AC556" s="6"/>
      <c r="AD556"/>
      <c r="AE556"/>
      <c r="AF556"/>
      <c r="AG556"/>
      <c r="AH556"/>
      <c r="AI556"/>
      <c r="AJ556"/>
      <c r="AK556"/>
      <c r="AL556"/>
      <c r="AM556"/>
    </row>
    <row r="557" spans="29:39" x14ac:dyDescent="0.25">
      <c r="AC557" s="6"/>
      <c r="AD557"/>
      <c r="AE557"/>
      <c r="AF557"/>
      <c r="AG557"/>
      <c r="AH557"/>
      <c r="AI557"/>
      <c r="AJ557"/>
      <c r="AK557"/>
      <c r="AL557"/>
      <c r="AM557"/>
    </row>
    <row r="558" spans="29:39" x14ac:dyDescent="0.25">
      <c r="AC558" s="6"/>
      <c r="AD558"/>
      <c r="AE558"/>
      <c r="AF558"/>
      <c r="AG558"/>
      <c r="AH558"/>
      <c r="AI558"/>
      <c r="AJ558"/>
      <c r="AK558"/>
      <c r="AL558"/>
      <c r="AM558"/>
    </row>
    <row r="559" spans="29:39" x14ac:dyDescent="0.25">
      <c r="AC559" s="6"/>
      <c r="AD559"/>
      <c r="AE559"/>
      <c r="AF559"/>
      <c r="AG559"/>
      <c r="AH559"/>
      <c r="AI559"/>
      <c r="AJ559"/>
      <c r="AK559"/>
      <c r="AL559"/>
      <c r="AM559"/>
    </row>
    <row r="560" spans="29:39" x14ac:dyDescent="0.25">
      <c r="AC560" s="6"/>
      <c r="AD560"/>
      <c r="AE560"/>
      <c r="AF560"/>
      <c r="AG560"/>
      <c r="AH560"/>
      <c r="AI560"/>
      <c r="AJ560"/>
      <c r="AK560"/>
      <c r="AL560"/>
      <c r="AM560"/>
    </row>
    <row r="561" spans="29:39" x14ac:dyDescent="0.25">
      <c r="AC561" s="6"/>
      <c r="AD561"/>
      <c r="AE561"/>
      <c r="AF561"/>
      <c r="AG561"/>
      <c r="AH561"/>
      <c r="AI561"/>
      <c r="AJ561"/>
      <c r="AK561"/>
      <c r="AL561"/>
      <c r="AM561"/>
    </row>
    <row r="562" spans="29:39" x14ac:dyDescent="0.25">
      <c r="AC562" s="6"/>
      <c r="AD562"/>
      <c r="AE562"/>
      <c r="AF562"/>
      <c r="AG562"/>
      <c r="AH562"/>
      <c r="AI562"/>
      <c r="AJ562"/>
      <c r="AK562"/>
      <c r="AL562"/>
      <c r="AM562"/>
    </row>
    <row r="563" spans="29:39" x14ac:dyDescent="0.25">
      <c r="AC563" s="6"/>
      <c r="AD563"/>
      <c r="AE563"/>
      <c r="AF563"/>
      <c r="AG563"/>
      <c r="AH563"/>
      <c r="AI563"/>
      <c r="AJ563"/>
      <c r="AK563"/>
      <c r="AL563"/>
      <c r="AM563"/>
    </row>
    <row r="564" spans="29:39" x14ac:dyDescent="0.25">
      <c r="AC564" s="6"/>
      <c r="AD564"/>
      <c r="AE564"/>
      <c r="AF564"/>
      <c r="AG564"/>
      <c r="AH564"/>
      <c r="AI564"/>
      <c r="AJ564"/>
      <c r="AK564"/>
      <c r="AL564"/>
      <c r="AM564"/>
    </row>
    <row r="565" spans="29:39" x14ac:dyDescent="0.25">
      <c r="AC565" s="6"/>
      <c r="AD565"/>
      <c r="AE565"/>
      <c r="AF565"/>
      <c r="AG565"/>
      <c r="AH565"/>
      <c r="AI565"/>
      <c r="AJ565"/>
      <c r="AK565"/>
      <c r="AL565"/>
      <c r="AM565"/>
    </row>
    <row r="566" spans="29:39" x14ac:dyDescent="0.25">
      <c r="AC566" s="6"/>
      <c r="AD566"/>
      <c r="AE566"/>
      <c r="AF566"/>
      <c r="AG566"/>
      <c r="AH566"/>
      <c r="AI566"/>
      <c r="AJ566"/>
      <c r="AK566"/>
      <c r="AL566"/>
      <c r="AM566"/>
    </row>
    <row r="567" spans="29:39" x14ac:dyDescent="0.25">
      <c r="AC567" s="6"/>
      <c r="AD567"/>
      <c r="AE567"/>
      <c r="AF567"/>
      <c r="AG567"/>
      <c r="AH567"/>
      <c r="AI567"/>
      <c r="AJ567"/>
      <c r="AK567"/>
      <c r="AL567"/>
      <c r="AM567"/>
    </row>
    <row r="568" spans="29:39" x14ac:dyDescent="0.25">
      <c r="AC568" s="6"/>
      <c r="AD568"/>
      <c r="AE568"/>
      <c r="AF568"/>
      <c r="AG568"/>
      <c r="AH568"/>
      <c r="AI568"/>
      <c r="AJ568"/>
      <c r="AK568"/>
      <c r="AL568"/>
      <c r="AM568"/>
    </row>
    <row r="569" spans="29:39" x14ac:dyDescent="0.25">
      <c r="AC569" s="6"/>
      <c r="AD569"/>
      <c r="AE569"/>
      <c r="AF569"/>
      <c r="AG569"/>
      <c r="AH569"/>
      <c r="AI569"/>
      <c r="AJ569"/>
      <c r="AK569"/>
      <c r="AL569"/>
      <c r="AM569"/>
    </row>
    <row r="570" spans="29:39" x14ac:dyDescent="0.25">
      <c r="AC570" s="6"/>
      <c r="AD570"/>
      <c r="AE570"/>
      <c r="AF570"/>
      <c r="AG570"/>
      <c r="AH570"/>
      <c r="AI570"/>
      <c r="AJ570"/>
      <c r="AK570"/>
      <c r="AL570"/>
      <c r="AM570"/>
    </row>
    <row r="571" spans="29:39" x14ac:dyDescent="0.25">
      <c r="AC571" s="6"/>
      <c r="AD571"/>
      <c r="AE571"/>
      <c r="AF571"/>
      <c r="AG571"/>
      <c r="AH571"/>
      <c r="AI571"/>
      <c r="AJ571"/>
      <c r="AK571"/>
      <c r="AL571"/>
      <c r="AM571"/>
    </row>
    <row r="572" spans="29:39" x14ac:dyDescent="0.25">
      <c r="AC572" s="6"/>
      <c r="AD572"/>
      <c r="AE572"/>
      <c r="AF572"/>
      <c r="AG572"/>
      <c r="AH572"/>
      <c r="AI572"/>
      <c r="AJ572"/>
      <c r="AK572"/>
      <c r="AL572"/>
      <c r="AM572"/>
    </row>
    <row r="573" spans="29:39" x14ac:dyDescent="0.25">
      <c r="AC573" s="6"/>
      <c r="AD573"/>
      <c r="AE573"/>
      <c r="AF573"/>
      <c r="AG573"/>
      <c r="AH573"/>
      <c r="AI573"/>
      <c r="AJ573"/>
      <c r="AK573"/>
      <c r="AL573"/>
      <c r="AM573"/>
    </row>
    <row r="574" spans="29:39" x14ac:dyDescent="0.25">
      <c r="AC574" s="6"/>
      <c r="AD574"/>
      <c r="AE574"/>
      <c r="AF574"/>
      <c r="AG574"/>
      <c r="AH574"/>
      <c r="AI574"/>
      <c r="AJ574"/>
      <c r="AK574"/>
      <c r="AL574"/>
      <c r="AM574"/>
    </row>
    <row r="575" spans="29:39" x14ac:dyDescent="0.25">
      <c r="AC575" s="6"/>
      <c r="AD575"/>
      <c r="AE575"/>
      <c r="AF575"/>
      <c r="AG575"/>
      <c r="AH575"/>
      <c r="AI575"/>
      <c r="AJ575"/>
      <c r="AK575"/>
      <c r="AL575"/>
      <c r="AM575"/>
    </row>
    <row r="576" spans="29:39" x14ac:dyDescent="0.25">
      <c r="AC576" s="6"/>
      <c r="AD576"/>
      <c r="AE576"/>
      <c r="AF576"/>
      <c r="AG576"/>
      <c r="AH576"/>
      <c r="AI576"/>
      <c r="AJ576"/>
      <c r="AK576"/>
      <c r="AL576"/>
      <c r="AM576"/>
    </row>
    <row r="577" spans="29:39" x14ac:dyDescent="0.25">
      <c r="AC577" s="6"/>
      <c r="AD577"/>
      <c r="AE577"/>
      <c r="AF577"/>
      <c r="AG577"/>
      <c r="AH577"/>
      <c r="AI577"/>
      <c r="AJ577"/>
      <c r="AK577"/>
      <c r="AL577"/>
      <c r="AM577"/>
    </row>
    <row r="578" spans="29:39" x14ac:dyDescent="0.25">
      <c r="AC578" s="6"/>
      <c r="AD578"/>
      <c r="AE578"/>
      <c r="AF578"/>
      <c r="AG578"/>
      <c r="AH578"/>
      <c r="AI578"/>
      <c r="AJ578"/>
      <c r="AK578"/>
      <c r="AL578"/>
      <c r="AM578"/>
    </row>
    <row r="579" spans="29:39" x14ac:dyDescent="0.25">
      <c r="AC579" s="6"/>
      <c r="AD579"/>
      <c r="AE579"/>
      <c r="AF579"/>
      <c r="AG579"/>
      <c r="AH579"/>
      <c r="AI579"/>
      <c r="AJ579"/>
      <c r="AK579"/>
      <c r="AL579"/>
      <c r="AM579"/>
    </row>
    <row r="580" spans="29:39" x14ac:dyDescent="0.25">
      <c r="AC580" s="6"/>
      <c r="AD580"/>
      <c r="AE580"/>
      <c r="AF580"/>
      <c r="AG580"/>
      <c r="AH580"/>
      <c r="AI580"/>
      <c r="AJ580"/>
      <c r="AK580"/>
      <c r="AL580"/>
      <c r="AM580"/>
    </row>
    <row r="581" spans="29:39" x14ac:dyDescent="0.25">
      <c r="AC581" s="6"/>
      <c r="AD581"/>
      <c r="AE581"/>
      <c r="AF581"/>
      <c r="AG581"/>
      <c r="AH581"/>
      <c r="AI581"/>
      <c r="AJ581"/>
      <c r="AK581"/>
      <c r="AL581"/>
      <c r="AM581"/>
    </row>
    <row r="582" spans="29:39" x14ac:dyDescent="0.25">
      <c r="AC582" s="6"/>
      <c r="AD582"/>
      <c r="AE582"/>
      <c r="AF582"/>
      <c r="AG582"/>
      <c r="AH582"/>
      <c r="AI582"/>
      <c r="AJ582"/>
      <c r="AK582"/>
      <c r="AL582"/>
      <c r="AM582"/>
    </row>
    <row r="583" spans="29:39" x14ac:dyDescent="0.25">
      <c r="AC583" s="6"/>
      <c r="AD583"/>
      <c r="AE583"/>
      <c r="AF583"/>
      <c r="AG583"/>
      <c r="AH583"/>
      <c r="AI583"/>
      <c r="AJ583"/>
      <c r="AK583"/>
      <c r="AL583"/>
      <c r="AM583"/>
    </row>
    <row r="584" spans="29:39" x14ac:dyDescent="0.25">
      <c r="AC584" s="6"/>
      <c r="AD584"/>
      <c r="AE584"/>
      <c r="AF584"/>
      <c r="AG584"/>
      <c r="AH584"/>
      <c r="AI584"/>
      <c r="AJ584"/>
      <c r="AK584"/>
      <c r="AL584"/>
      <c r="AM584"/>
    </row>
    <row r="585" spans="29:39" x14ac:dyDescent="0.25">
      <c r="AC585" s="6"/>
      <c r="AD585"/>
      <c r="AE585"/>
      <c r="AF585"/>
      <c r="AG585"/>
      <c r="AH585"/>
      <c r="AI585"/>
      <c r="AJ585"/>
      <c r="AK585"/>
      <c r="AL585"/>
      <c r="AM585"/>
    </row>
    <row r="586" spans="29:39" x14ac:dyDescent="0.25">
      <c r="AC586" s="6"/>
      <c r="AD586"/>
      <c r="AE586"/>
      <c r="AF586"/>
      <c r="AG586"/>
      <c r="AH586"/>
      <c r="AI586"/>
      <c r="AJ586"/>
      <c r="AK586"/>
      <c r="AL586"/>
      <c r="AM586"/>
    </row>
    <row r="587" spans="29:39" x14ac:dyDescent="0.25">
      <c r="AC587" s="6"/>
      <c r="AD587"/>
      <c r="AE587"/>
      <c r="AF587"/>
      <c r="AG587"/>
      <c r="AH587"/>
      <c r="AI587"/>
      <c r="AJ587"/>
      <c r="AK587"/>
      <c r="AL587"/>
      <c r="AM587"/>
    </row>
    <row r="588" spans="29:39" x14ac:dyDescent="0.25">
      <c r="AC588" s="6"/>
      <c r="AD588"/>
      <c r="AE588"/>
      <c r="AF588"/>
      <c r="AG588"/>
      <c r="AH588"/>
      <c r="AI588"/>
      <c r="AJ588"/>
      <c r="AK588"/>
      <c r="AL588"/>
      <c r="AM588"/>
    </row>
    <row r="589" spans="29:39" x14ac:dyDescent="0.25">
      <c r="AC589" s="6"/>
      <c r="AD589"/>
      <c r="AE589"/>
      <c r="AF589"/>
      <c r="AG589"/>
      <c r="AH589"/>
      <c r="AI589"/>
      <c r="AJ589"/>
      <c r="AK589"/>
      <c r="AL589"/>
      <c r="AM589"/>
    </row>
    <row r="590" spans="29:39" x14ac:dyDescent="0.25">
      <c r="AC590" s="6"/>
      <c r="AD590"/>
      <c r="AE590"/>
      <c r="AF590"/>
      <c r="AG590"/>
      <c r="AH590"/>
      <c r="AI590"/>
      <c r="AJ590"/>
      <c r="AK590"/>
      <c r="AL590"/>
      <c r="AM590"/>
    </row>
    <row r="591" spans="29:39" x14ac:dyDescent="0.25">
      <c r="AC591" s="6"/>
      <c r="AD591"/>
      <c r="AE591"/>
      <c r="AF591"/>
      <c r="AG591"/>
      <c r="AH591"/>
      <c r="AI591"/>
      <c r="AJ591"/>
      <c r="AK591"/>
      <c r="AL591"/>
      <c r="AM591"/>
    </row>
    <row r="592" spans="29:39" x14ac:dyDescent="0.25">
      <c r="AC592" s="6"/>
      <c r="AD592"/>
      <c r="AE592"/>
      <c r="AF592"/>
      <c r="AG592"/>
      <c r="AH592"/>
      <c r="AI592"/>
      <c r="AJ592"/>
      <c r="AK592"/>
      <c r="AL592"/>
      <c r="AM592"/>
    </row>
    <row r="593" spans="29:39" x14ac:dyDescent="0.25">
      <c r="AC593" s="6"/>
      <c r="AD593"/>
      <c r="AE593"/>
      <c r="AF593"/>
      <c r="AG593"/>
      <c r="AH593"/>
      <c r="AI593"/>
      <c r="AJ593"/>
      <c r="AK593"/>
      <c r="AL593"/>
      <c r="AM593"/>
    </row>
    <row r="594" spans="29:39" x14ac:dyDescent="0.25">
      <c r="AC594" s="6"/>
      <c r="AD594"/>
      <c r="AE594"/>
      <c r="AF594"/>
      <c r="AG594"/>
      <c r="AH594"/>
      <c r="AI594"/>
      <c r="AJ594"/>
      <c r="AK594"/>
      <c r="AL594"/>
      <c r="AM594"/>
    </row>
    <row r="595" spans="29:39" x14ac:dyDescent="0.25">
      <c r="AC595" s="6"/>
      <c r="AD595"/>
      <c r="AE595"/>
      <c r="AF595"/>
      <c r="AG595"/>
      <c r="AH595"/>
      <c r="AI595"/>
      <c r="AJ595"/>
      <c r="AK595"/>
      <c r="AL595"/>
      <c r="AM595"/>
    </row>
    <row r="596" spans="29:39" x14ac:dyDescent="0.25">
      <c r="AC596" s="6"/>
      <c r="AD596"/>
      <c r="AE596"/>
      <c r="AF596"/>
      <c r="AG596"/>
      <c r="AH596"/>
      <c r="AI596"/>
      <c r="AJ596"/>
      <c r="AK596"/>
      <c r="AL596"/>
      <c r="AM596"/>
    </row>
    <row r="597" spans="29:39" x14ac:dyDescent="0.25">
      <c r="AC597" s="6"/>
      <c r="AD597"/>
      <c r="AE597"/>
      <c r="AF597"/>
      <c r="AG597"/>
      <c r="AH597"/>
      <c r="AI597"/>
      <c r="AJ597"/>
      <c r="AK597"/>
      <c r="AL597"/>
      <c r="AM597"/>
    </row>
    <row r="598" spans="29:39" x14ac:dyDescent="0.25">
      <c r="AC598" s="6"/>
      <c r="AD598"/>
      <c r="AE598"/>
      <c r="AF598"/>
      <c r="AG598"/>
      <c r="AH598"/>
      <c r="AI598"/>
      <c r="AJ598"/>
      <c r="AK598"/>
      <c r="AL598"/>
      <c r="AM598"/>
    </row>
    <row r="599" spans="29:39" x14ac:dyDescent="0.25">
      <c r="AC599" s="6"/>
      <c r="AD599"/>
      <c r="AE599"/>
      <c r="AF599"/>
      <c r="AG599"/>
      <c r="AH599"/>
      <c r="AI599"/>
      <c r="AJ599"/>
      <c r="AK599"/>
      <c r="AL599"/>
      <c r="AM599"/>
    </row>
    <row r="600" spans="29:39" x14ac:dyDescent="0.25">
      <c r="AC600" s="6"/>
      <c r="AD600"/>
      <c r="AE600"/>
      <c r="AF600"/>
      <c r="AG600"/>
      <c r="AH600"/>
      <c r="AI600"/>
      <c r="AJ600"/>
      <c r="AK600"/>
      <c r="AL600"/>
      <c r="AM600"/>
    </row>
    <row r="601" spans="29:39" x14ac:dyDescent="0.25">
      <c r="AC601" s="6"/>
      <c r="AD601"/>
      <c r="AE601"/>
      <c r="AF601"/>
      <c r="AG601"/>
      <c r="AH601"/>
      <c r="AI601"/>
      <c r="AJ601"/>
      <c r="AK601"/>
      <c r="AL601"/>
      <c r="AM601"/>
    </row>
    <row r="602" spans="29:39" x14ac:dyDescent="0.25">
      <c r="AC602" s="6"/>
      <c r="AD602"/>
      <c r="AE602"/>
      <c r="AF602"/>
      <c r="AG602"/>
      <c r="AH602"/>
      <c r="AI602"/>
      <c r="AJ602"/>
      <c r="AK602"/>
      <c r="AL602"/>
      <c r="AM602"/>
    </row>
    <row r="603" spans="29:39" x14ac:dyDescent="0.25">
      <c r="AC603" s="6"/>
      <c r="AD603"/>
      <c r="AE603"/>
      <c r="AF603"/>
      <c r="AG603"/>
      <c r="AH603"/>
      <c r="AI603"/>
      <c r="AJ603"/>
      <c r="AK603"/>
      <c r="AL603"/>
      <c r="AM603"/>
    </row>
    <row r="604" spans="29:39" x14ac:dyDescent="0.25">
      <c r="AC604" s="6"/>
      <c r="AD604"/>
      <c r="AE604"/>
      <c r="AF604"/>
      <c r="AG604"/>
      <c r="AH604"/>
      <c r="AI604"/>
      <c r="AJ604"/>
      <c r="AK604"/>
      <c r="AL604"/>
      <c r="AM604"/>
    </row>
    <row r="605" spans="29:39" x14ac:dyDescent="0.25">
      <c r="AC605" s="6"/>
      <c r="AD605"/>
      <c r="AE605"/>
      <c r="AF605"/>
      <c r="AG605"/>
      <c r="AH605"/>
      <c r="AI605"/>
      <c r="AJ605"/>
      <c r="AK605"/>
      <c r="AL605"/>
      <c r="AM605"/>
    </row>
    <row r="606" spans="29:39" x14ac:dyDescent="0.25">
      <c r="AC606" s="6"/>
      <c r="AD606"/>
      <c r="AE606"/>
      <c r="AF606"/>
      <c r="AG606"/>
      <c r="AH606"/>
      <c r="AI606"/>
      <c r="AJ606"/>
      <c r="AK606"/>
      <c r="AL606"/>
      <c r="AM606"/>
    </row>
    <row r="607" spans="29:39" x14ac:dyDescent="0.25">
      <c r="AC607" s="6"/>
      <c r="AD607"/>
      <c r="AE607"/>
      <c r="AF607"/>
      <c r="AG607"/>
      <c r="AH607"/>
      <c r="AI607"/>
      <c r="AJ607"/>
      <c r="AK607"/>
      <c r="AL607"/>
      <c r="AM607"/>
    </row>
    <row r="608" spans="29:39" x14ac:dyDescent="0.25">
      <c r="AC608" s="6"/>
      <c r="AD608"/>
      <c r="AE608"/>
      <c r="AF608"/>
      <c r="AG608"/>
      <c r="AH608"/>
      <c r="AI608"/>
      <c r="AJ608"/>
      <c r="AK608"/>
      <c r="AL608"/>
      <c r="AM608"/>
    </row>
    <row r="609" spans="29:39" x14ac:dyDescent="0.25">
      <c r="AC609" s="6"/>
      <c r="AD609"/>
      <c r="AE609"/>
      <c r="AF609"/>
      <c r="AG609"/>
      <c r="AH609"/>
      <c r="AI609"/>
      <c r="AJ609"/>
      <c r="AK609"/>
      <c r="AL609"/>
      <c r="AM609"/>
    </row>
    <row r="610" spans="29:39" x14ac:dyDescent="0.25">
      <c r="AC610" s="6"/>
      <c r="AD610"/>
      <c r="AE610"/>
      <c r="AF610"/>
      <c r="AG610"/>
      <c r="AH610"/>
      <c r="AI610"/>
      <c r="AJ610"/>
      <c r="AK610"/>
      <c r="AL610"/>
      <c r="AM610"/>
    </row>
    <row r="611" spans="29:39" x14ac:dyDescent="0.25">
      <c r="AC611" s="6"/>
      <c r="AD611"/>
      <c r="AE611"/>
      <c r="AF611"/>
      <c r="AG611"/>
      <c r="AH611"/>
      <c r="AI611"/>
      <c r="AJ611"/>
      <c r="AK611"/>
      <c r="AL611"/>
      <c r="AM611"/>
    </row>
    <row r="612" spans="29:39" x14ac:dyDescent="0.25">
      <c r="AC612" s="6"/>
      <c r="AD612"/>
      <c r="AE612"/>
      <c r="AF612"/>
      <c r="AG612"/>
      <c r="AH612"/>
      <c r="AI612"/>
      <c r="AJ612"/>
      <c r="AK612"/>
      <c r="AL612"/>
      <c r="AM612"/>
    </row>
    <row r="613" spans="29:39" x14ac:dyDescent="0.25">
      <c r="AC613" s="6"/>
      <c r="AD613"/>
      <c r="AE613"/>
      <c r="AF613"/>
      <c r="AG613"/>
      <c r="AH613"/>
      <c r="AI613"/>
      <c r="AJ613"/>
      <c r="AK613"/>
      <c r="AL613"/>
      <c r="AM613"/>
    </row>
    <row r="614" spans="29:39" x14ac:dyDescent="0.25">
      <c r="AC614" s="6"/>
      <c r="AD614"/>
      <c r="AE614"/>
      <c r="AF614"/>
      <c r="AG614"/>
      <c r="AH614"/>
      <c r="AI614"/>
      <c r="AJ614"/>
      <c r="AK614"/>
      <c r="AL614"/>
      <c r="AM614"/>
    </row>
    <row r="615" spans="29:39" x14ac:dyDescent="0.25">
      <c r="AC615" s="6"/>
      <c r="AD615"/>
      <c r="AE615"/>
      <c r="AF615"/>
      <c r="AG615"/>
      <c r="AH615"/>
      <c r="AI615"/>
      <c r="AJ615"/>
      <c r="AK615"/>
      <c r="AL615"/>
      <c r="AM615"/>
    </row>
    <row r="616" spans="29:39" x14ac:dyDescent="0.25">
      <c r="AC616" s="6"/>
      <c r="AD616"/>
      <c r="AE616"/>
      <c r="AF616"/>
      <c r="AG616"/>
      <c r="AH616"/>
      <c r="AI616"/>
      <c r="AJ616"/>
      <c r="AK616"/>
      <c r="AL616"/>
      <c r="AM616"/>
    </row>
    <row r="617" spans="29:39" x14ac:dyDescent="0.25">
      <c r="AC617" s="6"/>
      <c r="AD617"/>
      <c r="AE617"/>
      <c r="AF617"/>
      <c r="AG617"/>
      <c r="AH617"/>
      <c r="AI617"/>
      <c r="AJ617"/>
      <c r="AK617"/>
      <c r="AL617"/>
      <c r="AM617"/>
    </row>
    <row r="618" spans="29:39" x14ac:dyDescent="0.25">
      <c r="AC618" s="6"/>
      <c r="AD618"/>
      <c r="AE618"/>
      <c r="AF618"/>
      <c r="AG618"/>
      <c r="AH618"/>
      <c r="AI618"/>
      <c r="AJ618"/>
      <c r="AK618"/>
      <c r="AL618"/>
      <c r="AM618"/>
    </row>
    <row r="619" spans="29:39" x14ac:dyDescent="0.25">
      <c r="AC619" s="6"/>
      <c r="AD619"/>
      <c r="AE619"/>
      <c r="AF619"/>
      <c r="AG619"/>
      <c r="AH619"/>
      <c r="AI619"/>
      <c r="AJ619"/>
      <c r="AK619"/>
      <c r="AL619"/>
      <c r="AM619"/>
    </row>
    <row r="620" spans="29:39" x14ac:dyDescent="0.25">
      <c r="AC620" s="6"/>
      <c r="AD620"/>
      <c r="AE620"/>
      <c r="AF620"/>
      <c r="AG620"/>
      <c r="AH620"/>
      <c r="AI620"/>
      <c r="AJ620"/>
      <c r="AK620"/>
      <c r="AL620"/>
      <c r="AM620"/>
    </row>
    <row r="621" spans="29:39" x14ac:dyDescent="0.25">
      <c r="AC621" s="6"/>
      <c r="AD621"/>
      <c r="AE621"/>
      <c r="AF621"/>
      <c r="AG621"/>
      <c r="AH621"/>
      <c r="AI621"/>
      <c r="AJ621"/>
      <c r="AK621"/>
      <c r="AL621"/>
      <c r="AM621"/>
    </row>
    <row r="622" spans="29:39" x14ac:dyDescent="0.25">
      <c r="AC622" s="6"/>
      <c r="AD622"/>
      <c r="AE622"/>
      <c r="AF622"/>
      <c r="AG622"/>
      <c r="AH622"/>
      <c r="AI622"/>
      <c r="AJ622"/>
      <c r="AK622"/>
      <c r="AL622"/>
      <c r="AM622"/>
    </row>
    <row r="623" spans="29:39" x14ac:dyDescent="0.25">
      <c r="AC623" s="6"/>
      <c r="AD623"/>
      <c r="AE623"/>
      <c r="AF623"/>
      <c r="AG623"/>
      <c r="AH623"/>
      <c r="AI623"/>
      <c r="AJ623"/>
      <c r="AK623"/>
      <c r="AL623"/>
      <c r="AM623"/>
    </row>
    <row r="624" spans="29:39" x14ac:dyDescent="0.25">
      <c r="AC624" s="6"/>
      <c r="AD624"/>
      <c r="AE624"/>
      <c r="AF624"/>
      <c r="AG624"/>
      <c r="AH624"/>
      <c r="AI624"/>
      <c r="AJ624"/>
      <c r="AK624"/>
      <c r="AL624"/>
      <c r="AM624"/>
    </row>
    <row r="625" spans="29:39" x14ac:dyDescent="0.25">
      <c r="AC625" s="6"/>
      <c r="AD625"/>
      <c r="AE625"/>
      <c r="AF625"/>
      <c r="AG625"/>
      <c r="AH625"/>
      <c r="AI625"/>
      <c r="AJ625"/>
      <c r="AK625"/>
      <c r="AL625"/>
      <c r="AM625"/>
    </row>
    <row r="626" spans="29:39" x14ac:dyDescent="0.25">
      <c r="AC626" s="6"/>
      <c r="AD626"/>
      <c r="AE626"/>
      <c r="AF626"/>
      <c r="AG626"/>
      <c r="AH626"/>
      <c r="AI626"/>
      <c r="AJ626"/>
      <c r="AK626"/>
      <c r="AL626"/>
      <c r="AM626"/>
    </row>
    <row r="627" spans="29:39" x14ac:dyDescent="0.25">
      <c r="AC627" s="6"/>
      <c r="AD627"/>
      <c r="AE627"/>
      <c r="AF627"/>
      <c r="AG627"/>
      <c r="AH627"/>
      <c r="AI627"/>
      <c r="AJ627"/>
      <c r="AK627"/>
      <c r="AL627"/>
      <c r="AM627"/>
    </row>
    <row r="628" spans="29:39" x14ac:dyDescent="0.25">
      <c r="AC628" s="6"/>
      <c r="AD628"/>
      <c r="AE628"/>
      <c r="AF628"/>
      <c r="AG628"/>
      <c r="AH628"/>
      <c r="AI628"/>
      <c r="AJ628"/>
      <c r="AK628"/>
      <c r="AL628"/>
      <c r="AM628"/>
    </row>
    <row r="629" spans="29:39" x14ac:dyDescent="0.25">
      <c r="AC629" s="6"/>
      <c r="AD629"/>
      <c r="AE629"/>
      <c r="AF629"/>
      <c r="AG629"/>
      <c r="AH629"/>
      <c r="AI629"/>
      <c r="AJ629"/>
      <c r="AK629"/>
      <c r="AL629"/>
      <c r="AM629"/>
    </row>
    <row r="630" spans="29:39" x14ac:dyDescent="0.25">
      <c r="AC630" s="6"/>
      <c r="AD630"/>
      <c r="AE630"/>
      <c r="AF630"/>
      <c r="AG630"/>
      <c r="AH630"/>
      <c r="AI630"/>
      <c r="AJ630"/>
      <c r="AK630"/>
      <c r="AL630"/>
      <c r="AM630"/>
    </row>
    <row r="631" spans="29:39" x14ac:dyDescent="0.25">
      <c r="AC631" s="6"/>
      <c r="AD631"/>
      <c r="AE631"/>
      <c r="AF631"/>
      <c r="AG631"/>
      <c r="AH631"/>
      <c r="AI631"/>
      <c r="AJ631"/>
      <c r="AK631"/>
      <c r="AL631"/>
      <c r="AM631"/>
    </row>
    <row r="632" spans="29:39" x14ac:dyDescent="0.25">
      <c r="AC632" s="6"/>
      <c r="AD632"/>
      <c r="AE632"/>
      <c r="AF632"/>
      <c r="AG632"/>
      <c r="AH632"/>
      <c r="AI632"/>
      <c r="AJ632"/>
      <c r="AK632"/>
      <c r="AL632"/>
      <c r="AM632"/>
    </row>
    <row r="633" spans="29:39" x14ac:dyDescent="0.25">
      <c r="AC633" s="6"/>
      <c r="AD633"/>
      <c r="AE633"/>
      <c r="AF633"/>
      <c r="AG633"/>
      <c r="AH633"/>
      <c r="AI633"/>
      <c r="AJ633"/>
      <c r="AK633"/>
      <c r="AL633"/>
      <c r="AM633"/>
    </row>
    <row r="634" spans="29:39" x14ac:dyDescent="0.25">
      <c r="AC634" s="6"/>
      <c r="AD634"/>
      <c r="AE634"/>
      <c r="AF634"/>
      <c r="AG634"/>
      <c r="AH634"/>
      <c r="AI634"/>
      <c r="AJ634"/>
      <c r="AK634"/>
      <c r="AL634"/>
      <c r="AM634"/>
    </row>
    <row r="635" spans="29:39" x14ac:dyDescent="0.25">
      <c r="AC635" s="6"/>
      <c r="AD635"/>
      <c r="AE635"/>
      <c r="AF635"/>
      <c r="AG635"/>
      <c r="AH635"/>
      <c r="AI635"/>
      <c r="AJ635"/>
      <c r="AK635"/>
      <c r="AL635"/>
      <c r="AM635"/>
    </row>
    <row r="636" spans="29:39" x14ac:dyDescent="0.25">
      <c r="AC636" s="6"/>
      <c r="AD636"/>
      <c r="AE636"/>
      <c r="AF636"/>
      <c r="AG636"/>
      <c r="AH636"/>
      <c r="AI636"/>
      <c r="AJ636"/>
      <c r="AK636"/>
      <c r="AL636"/>
      <c r="AM636"/>
    </row>
    <row r="637" spans="29:39" x14ac:dyDescent="0.25">
      <c r="AC637" s="6"/>
      <c r="AD637"/>
      <c r="AE637"/>
      <c r="AF637"/>
      <c r="AG637"/>
      <c r="AH637"/>
      <c r="AI637"/>
      <c r="AJ637"/>
      <c r="AK637"/>
      <c r="AL637"/>
      <c r="AM637"/>
    </row>
    <row r="638" spans="29:39" x14ac:dyDescent="0.25">
      <c r="AC638" s="6"/>
      <c r="AD638"/>
      <c r="AE638"/>
      <c r="AF638"/>
      <c r="AG638"/>
      <c r="AH638"/>
      <c r="AI638"/>
      <c r="AJ638"/>
      <c r="AK638"/>
      <c r="AL638"/>
      <c r="AM638"/>
    </row>
    <row r="639" spans="29:39" x14ac:dyDescent="0.25">
      <c r="AC639" s="6"/>
      <c r="AD639"/>
      <c r="AE639"/>
      <c r="AF639"/>
      <c r="AG639"/>
      <c r="AH639"/>
      <c r="AI639"/>
      <c r="AJ639"/>
      <c r="AK639"/>
      <c r="AL639"/>
      <c r="AM639"/>
    </row>
    <row r="640" spans="29:39" x14ac:dyDescent="0.25">
      <c r="AC640" s="6"/>
      <c r="AD640"/>
      <c r="AE640"/>
      <c r="AF640"/>
      <c r="AG640"/>
      <c r="AH640"/>
      <c r="AI640"/>
      <c r="AJ640"/>
      <c r="AK640"/>
      <c r="AL640"/>
      <c r="AM640"/>
    </row>
    <row r="641" spans="29:39" x14ac:dyDescent="0.25">
      <c r="AC641" s="6"/>
      <c r="AD641"/>
      <c r="AE641"/>
      <c r="AF641"/>
      <c r="AG641"/>
      <c r="AH641"/>
      <c r="AI641"/>
      <c r="AJ641"/>
      <c r="AK641"/>
      <c r="AL641"/>
      <c r="AM641"/>
    </row>
    <row r="642" spans="29:39" x14ac:dyDescent="0.25">
      <c r="AC642" s="6"/>
      <c r="AD642"/>
      <c r="AE642"/>
      <c r="AF642"/>
      <c r="AG642"/>
      <c r="AH642"/>
      <c r="AI642"/>
      <c r="AJ642"/>
      <c r="AK642"/>
      <c r="AL642"/>
      <c r="AM642"/>
    </row>
    <row r="643" spans="29:39" x14ac:dyDescent="0.25">
      <c r="AC643" s="6"/>
      <c r="AD643"/>
      <c r="AE643"/>
      <c r="AF643"/>
      <c r="AG643"/>
      <c r="AH643"/>
      <c r="AI643"/>
      <c r="AJ643"/>
      <c r="AK643"/>
      <c r="AL643"/>
      <c r="AM643"/>
    </row>
    <row r="644" spans="29:39" x14ac:dyDescent="0.25">
      <c r="AC644" s="6"/>
      <c r="AD644"/>
      <c r="AE644"/>
      <c r="AF644"/>
      <c r="AG644"/>
      <c r="AH644"/>
      <c r="AI644"/>
      <c r="AJ644"/>
      <c r="AK644"/>
      <c r="AL644"/>
      <c r="AM644"/>
    </row>
    <row r="645" spans="29:39" x14ac:dyDescent="0.25">
      <c r="AC645" s="6"/>
      <c r="AD645"/>
      <c r="AE645"/>
      <c r="AF645"/>
      <c r="AG645"/>
      <c r="AH645"/>
      <c r="AI645"/>
      <c r="AJ645"/>
      <c r="AK645"/>
      <c r="AL645"/>
      <c r="AM645"/>
    </row>
    <row r="646" spans="29:39" x14ac:dyDescent="0.25">
      <c r="AC646" s="6"/>
      <c r="AD646"/>
      <c r="AE646"/>
      <c r="AF646"/>
      <c r="AG646"/>
      <c r="AH646"/>
      <c r="AI646"/>
      <c r="AJ646"/>
      <c r="AK646"/>
      <c r="AL646"/>
      <c r="AM646"/>
    </row>
    <row r="647" spans="29:39" x14ac:dyDescent="0.25">
      <c r="AC647" s="6"/>
      <c r="AD647"/>
      <c r="AE647"/>
      <c r="AF647"/>
      <c r="AG647"/>
      <c r="AH647"/>
      <c r="AI647"/>
      <c r="AJ647"/>
      <c r="AK647"/>
      <c r="AL647"/>
      <c r="AM647"/>
    </row>
    <row r="648" spans="29:39" x14ac:dyDescent="0.25">
      <c r="AC648" s="6"/>
      <c r="AD648"/>
      <c r="AE648"/>
      <c r="AF648"/>
      <c r="AG648"/>
      <c r="AH648"/>
      <c r="AI648"/>
      <c r="AJ648"/>
      <c r="AK648"/>
      <c r="AL648"/>
      <c r="AM648"/>
    </row>
    <row r="649" spans="29:39" x14ac:dyDescent="0.25">
      <c r="AC649" s="6"/>
      <c r="AD649"/>
      <c r="AE649"/>
      <c r="AF649"/>
      <c r="AG649"/>
      <c r="AH649"/>
      <c r="AI649"/>
      <c r="AJ649"/>
      <c r="AK649"/>
      <c r="AL649"/>
      <c r="AM649"/>
    </row>
    <row r="650" spans="29:39" x14ac:dyDescent="0.25">
      <c r="AC650" s="6"/>
      <c r="AD650"/>
      <c r="AE650"/>
      <c r="AF650"/>
      <c r="AG650"/>
      <c r="AH650"/>
      <c r="AI650"/>
      <c r="AJ650"/>
      <c r="AK650"/>
      <c r="AL650"/>
      <c r="AM650"/>
    </row>
    <row r="651" spans="29:39" x14ac:dyDescent="0.25">
      <c r="AC651" s="6"/>
      <c r="AD651"/>
      <c r="AE651"/>
      <c r="AF651"/>
      <c r="AG651"/>
      <c r="AH651"/>
      <c r="AI651"/>
      <c r="AJ651"/>
      <c r="AK651"/>
      <c r="AL651"/>
      <c r="AM651"/>
    </row>
    <row r="652" spans="29:39" x14ac:dyDescent="0.25">
      <c r="AC652" s="6"/>
      <c r="AD652"/>
      <c r="AE652"/>
      <c r="AF652"/>
      <c r="AG652"/>
      <c r="AH652"/>
      <c r="AI652"/>
      <c r="AJ652"/>
      <c r="AK652"/>
      <c r="AL652"/>
      <c r="AM652"/>
    </row>
    <row r="653" spans="29:39" x14ac:dyDescent="0.25">
      <c r="AC653" s="6"/>
      <c r="AD653"/>
      <c r="AE653"/>
      <c r="AF653"/>
      <c r="AG653"/>
      <c r="AH653"/>
      <c r="AI653"/>
      <c r="AJ653"/>
      <c r="AK653"/>
      <c r="AL653"/>
      <c r="AM653"/>
    </row>
    <row r="654" spans="29:39" x14ac:dyDescent="0.25">
      <c r="AC654" s="6"/>
      <c r="AD654"/>
      <c r="AE654"/>
      <c r="AF654"/>
      <c r="AG654"/>
      <c r="AH654"/>
      <c r="AI654"/>
      <c r="AJ654"/>
      <c r="AK654"/>
      <c r="AL654"/>
      <c r="AM654"/>
    </row>
    <row r="655" spans="29:39" x14ac:dyDescent="0.25">
      <c r="AC655" s="6"/>
      <c r="AD655"/>
      <c r="AE655"/>
      <c r="AF655"/>
      <c r="AG655"/>
      <c r="AH655"/>
      <c r="AI655"/>
      <c r="AJ655"/>
      <c r="AK655"/>
      <c r="AL655"/>
      <c r="AM655"/>
    </row>
    <row r="656" spans="29:39" x14ac:dyDescent="0.25">
      <c r="AC656" s="6"/>
      <c r="AD656"/>
      <c r="AE656"/>
      <c r="AF656"/>
      <c r="AG656"/>
      <c r="AH656"/>
      <c r="AI656"/>
      <c r="AJ656"/>
      <c r="AK656"/>
      <c r="AL656"/>
      <c r="AM656"/>
    </row>
    <row r="657" spans="29:39" x14ac:dyDescent="0.25">
      <c r="AC657" s="6"/>
      <c r="AD657"/>
      <c r="AE657"/>
      <c r="AF657"/>
      <c r="AG657"/>
      <c r="AH657"/>
      <c r="AI657"/>
      <c r="AJ657"/>
      <c r="AK657"/>
      <c r="AL657"/>
      <c r="AM657"/>
    </row>
    <row r="658" spans="29:39" x14ac:dyDescent="0.25">
      <c r="AC658" s="6"/>
      <c r="AD658"/>
      <c r="AE658"/>
      <c r="AF658"/>
      <c r="AG658"/>
      <c r="AH658"/>
      <c r="AI658"/>
      <c r="AJ658"/>
      <c r="AK658"/>
      <c r="AL658"/>
      <c r="AM658"/>
    </row>
    <row r="659" spans="29:39" x14ac:dyDescent="0.25">
      <c r="AC659" s="6"/>
      <c r="AD659"/>
      <c r="AE659"/>
      <c r="AF659"/>
      <c r="AG659"/>
      <c r="AH659"/>
      <c r="AI659"/>
      <c r="AJ659"/>
      <c r="AK659"/>
      <c r="AL659"/>
      <c r="AM659"/>
    </row>
    <row r="660" spans="29:39" x14ac:dyDescent="0.25">
      <c r="AC660" s="6"/>
      <c r="AD660"/>
      <c r="AE660"/>
      <c r="AF660"/>
      <c r="AG660"/>
      <c r="AH660"/>
      <c r="AI660"/>
      <c r="AJ660"/>
      <c r="AK660"/>
      <c r="AL660"/>
      <c r="AM660"/>
    </row>
    <row r="661" spans="29:39" x14ac:dyDescent="0.25">
      <c r="AC661" s="6"/>
      <c r="AD661"/>
      <c r="AE661"/>
      <c r="AF661"/>
      <c r="AG661"/>
      <c r="AH661"/>
      <c r="AI661"/>
      <c r="AJ661"/>
      <c r="AK661"/>
      <c r="AL661"/>
      <c r="AM661"/>
    </row>
    <row r="662" spans="29:39" x14ac:dyDescent="0.25">
      <c r="AC662" s="6"/>
      <c r="AD662"/>
      <c r="AE662"/>
      <c r="AF662"/>
      <c r="AG662"/>
      <c r="AH662"/>
      <c r="AI662"/>
      <c r="AJ662"/>
      <c r="AK662"/>
      <c r="AL662"/>
      <c r="AM662"/>
    </row>
    <row r="663" spans="29:39" x14ac:dyDescent="0.25">
      <c r="AC663" s="6"/>
      <c r="AD663"/>
      <c r="AE663"/>
      <c r="AF663"/>
      <c r="AG663"/>
      <c r="AH663"/>
      <c r="AI663"/>
      <c r="AJ663"/>
      <c r="AK663"/>
      <c r="AL663"/>
      <c r="AM663"/>
    </row>
    <row r="664" spans="29:39" x14ac:dyDescent="0.25">
      <c r="AC664" s="6"/>
      <c r="AD664"/>
      <c r="AE664"/>
      <c r="AF664"/>
      <c r="AG664"/>
      <c r="AH664"/>
      <c r="AI664"/>
      <c r="AJ664"/>
      <c r="AK664"/>
      <c r="AL664"/>
      <c r="AM664"/>
    </row>
    <row r="665" spans="29:39" x14ac:dyDescent="0.25">
      <c r="AC665" s="6"/>
      <c r="AD665"/>
      <c r="AE665"/>
      <c r="AF665"/>
      <c r="AG665"/>
      <c r="AH665"/>
      <c r="AI665"/>
      <c r="AJ665"/>
      <c r="AK665"/>
      <c r="AL665"/>
      <c r="AM665"/>
    </row>
    <row r="666" spans="29:39" x14ac:dyDescent="0.25">
      <c r="AC666" s="6"/>
      <c r="AD666"/>
      <c r="AE666"/>
      <c r="AF666"/>
      <c r="AG666"/>
      <c r="AH666"/>
      <c r="AI666"/>
      <c r="AJ666"/>
      <c r="AK666"/>
      <c r="AL666"/>
      <c r="AM666"/>
    </row>
    <row r="667" spans="29:39" x14ac:dyDescent="0.25">
      <c r="AC667" s="6"/>
      <c r="AD667"/>
      <c r="AE667"/>
      <c r="AF667"/>
      <c r="AG667"/>
      <c r="AH667"/>
      <c r="AI667"/>
      <c r="AJ667"/>
      <c r="AK667"/>
      <c r="AL667"/>
      <c r="AM667"/>
    </row>
    <row r="668" spans="29:39" x14ac:dyDescent="0.25">
      <c r="AC668" s="6"/>
      <c r="AD668"/>
      <c r="AE668"/>
      <c r="AF668"/>
      <c r="AG668"/>
      <c r="AH668"/>
      <c r="AI668"/>
      <c r="AJ668"/>
      <c r="AK668"/>
      <c r="AL668"/>
      <c r="AM668"/>
    </row>
    <row r="669" spans="29:39" x14ac:dyDescent="0.25">
      <c r="AC669" s="6"/>
      <c r="AD669"/>
      <c r="AE669"/>
      <c r="AF669"/>
      <c r="AG669"/>
      <c r="AH669"/>
      <c r="AI669"/>
      <c r="AJ669"/>
      <c r="AK669"/>
      <c r="AL669"/>
      <c r="AM669"/>
    </row>
    <row r="670" spans="29:39" x14ac:dyDescent="0.25">
      <c r="AC670" s="6"/>
      <c r="AD670"/>
      <c r="AE670"/>
      <c r="AF670"/>
      <c r="AG670"/>
      <c r="AH670"/>
      <c r="AI670"/>
      <c r="AJ670"/>
      <c r="AK670"/>
      <c r="AL670"/>
      <c r="AM670"/>
    </row>
    <row r="671" spans="29:39" x14ac:dyDescent="0.25">
      <c r="AC671" s="6"/>
      <c r="AD671"/>
      <c r="AE671"/>
      <c r="AF671"/>
      <c r="AG671"/>
      <c r="AH671"/>
      <c r="AI671"/>
      <c r="AJ671"/>
      <c r="AK671"/>
      <c r="AL671"/>
      <c r="AM671"/>
    </row>
    <row r="672" spans="29:39" x14ac:dyDescent="0.25">
      <c r="AC672" s="6"/>
      <c r="AD672"/>
      <c r="AE672"/>
      <c r="AF672"/>
      <c r="AG672"/>
      <c r="AH672"/>
      <c r="AI672"/>
      <c r="AJ672"/>
      <c r="AK672"/>
      <c r="AL672"/>
      <c r="AM672"/>
    </row>
    <row r="673" spans="29:39" x14ac:dyDescent="0.25">
      <c r="AC673" s="6"/>
      <c r="AD673"/>
      <c r="AE673"/>
      <c r="AF673"/>
      <c r="AG673"/>
      <c r="AH673"/>
      <c r="AI673"/>
      <c r="AJ673"/>
      <c r="AK673"/>
      <c r="AL673"/>
      <c r="AM673"/>
    </row>
    <row r="674" spans="29:39" x14ac:dyDescent="0.25">
      <c r="AC674" s="6"/>
      <c r="AD674"/>
      <c r="AE674"/>
      <c r="AF674"/>
      <c r="AG674"/>
      <c r="AH674"/>
      <c r="AI674"/>
      <c r="AJ674"/>
      <c r="AK674"/>
      <c r="AL674"/>
      <c r="AM674"/>
    </row>
    <row r="675" spans="29:39" x14ac:dyDescent="0.25">
      <c r="AC675" s="6"/>
      <c r="AD675"/>
      <c r="AE675"/>
      <c r="AF675"/>
      <c r="AG675"/>
      <c r="AH675"/>
      <c r="AI675"/>
      <c r="AJ675"/>
      <c r="AK675"/>
      <c r="AL675"/>
      <c r="AM675"/>
    </row>
    <row r="676" spans="29:39" x14ac:dyDescent="0.25">
      <c r="AC676" s="6"/>
      <c r="AD676"/>
      <c r="AE676"/>
      <c r="AF676"/>
      <c r="AG676"/>
      <c r="AH676"/>
      <c r="AI676"/>
      <c r="AJ676"/>
      <c r="AK676"/>
      <c r="AL676"/>
      <c r="AM676"/>
    </row>
    <row r="677" spans="29:39" x14ac:dyDescent="0.25">
      <c r="AC677" s="6"/>
      <c r="AD677"/>
      <c r="AE677"/>
      <c r="AF677"/>
      <c r="AG677"/>
      <c r="AH677"/>
      <c r="AI677"/>
      <c r="AJ677"/>
      <c r="AK677"/>
      <c r="AL677"/>
      <c r="AM677"/>
    </row>
    <row r="678" spans="29:39" x14ac:dyDescent="0.25">
      <c r="AC678" s="6"/>
      <c r="AD678"/>
      <c r="AE678"/>
      <c r="AF678"/>
      <c r="AG678"/>
      <c r="AH678"/>
      <c r="AI678"/>
      <c r="AJ678"/>
      <c r="AK678"/>
      <c r="AL678"/>
      <c r="AM678"/>
    </row>
    <row r="679" spans="29:39" x14ac:dyDescent="0.25">
      <c r="AC679" s="6"/>
      <c r="AD679"/>
      <c r="AE679"/>
      <c r="AF679"/>
      <c r="AG679"/>
      <c r="AH679"/>
      <c r="AI679"/>
      <c r="AJ679"/>
      <c r="AK679"/>
      <c r="AL679"/>
      <c r="AM679"/>
    </row>
    <row r="680" spans="29:39" x14ac:dyDescent="0.25">
      <c r="AC680" s="6"/>
      <c r="AD680"/>
      <c r="AE680"/>
      <c r="AF680"/>
      <c r="AG680"/>
      <c r="AH680"/>
      <c r="AI680"/>
      <c r="AJ680"/>
      <c r="AK680"/>
      <c r="AL680"/>
      <c r="AM680"/>
    </row>
    <row r="681" spans="29:39" x14ac:dyDescent="0.25">
      <c r="AC681" s="6"/>
      <c r="AD681"/>
      <c r="AE681"/>
      <c r="AF681"/>
      <c r="AG681"/>
      <c r="AH681"/>
      <c r="AI681"/>
      <c r="AJ681"/>
      <c r="AK681"/>
      <c r="AL681"/>
      <c r="AM681"/>
    </row>
    <row r="682" spans="29:39" x14ac:dyDescent="0.25">
      <c r="AC682" s="6"/>
      <c r="AD682"/>
      <c r="AE682"/>
      <c r="AF682"/>
      <c r="AG682"/>
      <c r="AH682"/>
      <c r="AI682"/>
      <c r="AJ682"/>
      <c r="AK682"/>
      <c r="AL682"/>
      <c r="AM682"/>
    </row>
    <row r="683" spans="29:39" x14ac:dyDescent="0.25">
      <c r="AC683" s="6"/>
      <c r="AD683"/>
      <c r="AE683"/>
      <c r="AF683"/>
      <c r="AG683"/>
      <c r="AH683"/>
      <c r="AI683"/>
      <c r="AJ683"/>
      <c r="AK683"/>
      <c r="AL683"/>
      <c r="AM683"/>
    </row>
    <row r="684" spans="29:39" x14ac:dyDescent="0.25">
      <c r="AC684" s="6"/>
      <c r="AD684"/>
      <c r="AE684"/>
      <c r="AF684"/>
      <c r="AG684"/>
      <c r="AH684"/>
      <c r="AI684"/>
      <c r="AJ684"/>
      <c r="AK684"/>
      <c r="AL684"/>
      <c r="AM684"/>
    </row>
    <row r="685" spans="29:39" x14ac:dyDescent="0.25">
      <c r="AC685" s="6"/>
      <c r="AD685"/>
      <c r="AE685"/>
      <c r="AF685"/>
      <c r="AG685"/>
      <c r="AH685"/>
      <c r="AI685"/>
      <c r="AJ685"/>
      <c r="AK685"/>
      <c r="AL685"/>
      <c r="AM685"/>
    </row>
    <row r="686" spans="29:39" x14ac:dyDescent="0.25">
      <c r="AC686" s="6"/>
      <c r="AD686"/>
      <c r="AE686"/>
      <c r="AF686"/>
      <c r="AG686"/>
      <c r="AH686"/>
      <c r="AI686"/>
      <c r="AJ686"/>
      <c r="AK686"/>
      <c r="AL686"/>
      <c r="AM686"/>
    </row>
    <row r="687" spans="29:39" x14ac:dyDescent="0.25">
      <c r="AC687" s="6"/>
      <c r="AD687"/>
      <c r="AE687"/>
      <c r="AF687"/>
      <c r="AG687"/>
      <c r="AH687"/>
      <c r="AI687"/>
      <c r="AJ687"/>
      <c r="AK687"/>
      <c r="AL687"/>
      <c r="AM687"/>
    </row>
    <row r="688" spans="29:39" x14ac:dyDescent="0.25">
      <c r="AC688" s="6"/>
      <c r="AD688"/>
      <c r="AE688"/>
      <c r="AF688"/>
      <c r="AG688"/>
      <c r="AH688"/>
      <c r="AI688"/>
      <c r="AJ688"/>
      <c r="AK688"/>
      <c r="AL688"/>
      <c r="AM688"/>
    </row>
    <row r="689" spans="29:39" x14ac:dyDescent="0.25">
      <c r="AC689" s="6"/>
      <c r="AD689"/>
      <c r="AE689"/>
      <c r="AF689"/>
      <c r="AG689"/>
      <c r="AH689"/>
      <c r="AI689"/>
      <c r="AJ689"/>
      <c r="AK689"/>
      <c r="AL689"/>
      <c r="AM689"/>
    </row>
    <row r="690" spans="29:39" x14ac:dyDescent="0.25">
      <c r="AC690" s="6"/>
      <c r="AD690"/>
      <c r="AE690"/>
      <c r="AF690"/>
      <c r="AG690"/>
      <c r="AH690"/>
      <c r="AI690"/>
      <c r="AJ690"/>
      <c r="AK690"/>
      <c r="AL690"/>
      <c r="AM690"/>
    </row>
    <row r="691" spans="29:39" x14ac:dyDescent="0.25">
      <c r="AC691" s="6"/>
      <c r="AD691"/>
      <c r="AE691"/>
      <c r="AF691"/>
      <c r="AG691"/>
      <c r="AH691"/>
      <c r="AI691"/>
      <c r="AJ691"/>
      <c r="AK691"/>
      <c r="AL691"/>
      <c r="AM691"/>
    </row>
    <row r="692" spans="29:39" x14ac:dyDescent="0.25">
      <c r="AC692" s="6"/>
      <c r="AD692"/>
      <c r="AE692"/>
      <c r="AF692"/>
      <c r="AG692"/>
      <c r="AH692"/>
      <c r="AI692"/>
      <c r="AJ692"/>
      <c r="AK692"/>
      <c r="AL692"/>
      <c r="AM692"/>
    </row>
    <row r="693" spans="29:39" x14ac:dyDescent="0.25">
      <c r="AC693" s="6"/>
      <c r="AD693"/>
      <c r="AE693"/>
      <c r="AF693"/>
      <c r="AG693"/>
      <c r="AH693"/>
      <c r="AI693"/>
      <c r="AJ693"/>
      <c r="AK693"/>
      <c r="AL693"/>
      <c r="AM693"/>
    </row>
    <row r="694" spans="29:39" x14ac:dyDescent="0.25">
      <c r="AC694" s="6"/>
      <c r="AD694"/>
      <c r="AE694"/>
      <c r="AF694"/>
      <c r="AG694"/>
      <c r="AH694"/>
      <c r="AI694"/>
      <c r="AJ694"/>
      <c r="AK694"/>
      <c r="AL694"/>
      <c r="AM694"/>
    </row>
    <row r="695" spans="29:39" x14ac:dyDescent="0.25">
      <c r="AC695" s="6"/>
      <c r="AD695"/>
      <c r="AE695"/>
      <c r="AF695"/>
      <c r="AG695"/>
      <c r="AH695"/>
      <c r="AI695"/>
      <c r="AJ695"/>
      <c r="AK695"/>
      <c r="AL695"/>
      <c r="AM695"/>
    </row>
    <row r="696" spans="29:39" x14ac:dyDescent="0.25">
      <c r="AC696" s="6"/>
      <c r="AD696"/>
      <c r="AE696"/>
      <c r="AF696"/>
      <c r="AG696"/>
      <c r="AH696"/>
      <c r="AI696"/>
      <c r="AJ696"/>
      <c r="AK696"/>
      <c r="AL696"/>
      <c r="AM696"/>
    </row>
    <row r="697" spans="29:39" x14ac:dyDescent="0.25">
      <c r="AC697" s="6"/>
      <c r="AD697"/>
      <c r="AE697"/>
      <c r="AF697"/>
      <c r="AG697"/>
      <c r="AH697"/>
      <c r="AI697"/>
      <c r="AJ697"/>
      <c r="AK697"/>
      <c r="AL697"/>
      <c r="AM697"/>
    </row>
    <row r="698" spans="29:39" x14ac:dyDescent="0.25">
      <c r="AC698" s="6"/>
      <c r="AD698"/>
      <c r="AE698"/>
      <c r="AF698"/>
      <c r="AG698"/>
      <c r="AH698"/>
      <c r="AI698"/>
      <c r="AJ698"/>
      <c r="AK698"/>
      <c r="AL698"/>
      <c r="AM698"/>
    </row>
    <row r="699" spans="29:39" x14ac:dyDescent="0.25">
      <c r="AC699" s="6"/>
      <c r="AD699"/>
      <c r="AE699"/>
      <c r="AF699"/>
      <c r="AG699"/>
      <c r="AH699"/>
      <c r="AI699"/>
      <c r="AJ699"/>
      <c r="AK699"/>
      <c r="AL699"/>
      <c r="AM699"/>
    </row>
    <row r="700" spans="29:39" x14ac:dyDescent="0.25">
      <c r="AC700" s="6"/>
      <c r="AD700"/>
      <c r="AE700"/>
      <c r="AF700"/>
      <c r="AG700"/>
      <c r="AH700"/>
      <c r="AI700"/>
      <c r="AJ700"/>
      <c r="AK700"/>
      <c r="AL700"/>
      <c r="AM700"/>
    </row>
    <row r="701" spans="29:39" x14ac:dyDescent="0.25">
      <c r="AC701" s="6"/>
      <c r="AD701"/>
      <c r="AE701"/>
      <c r="AF701"/>
      <c r="AG701"/>
      <c r="AH701"/>
      <c r="AI701"/>
      <c r="AJ701"/>
      <c r="AK701"/>
      <c r="AL701"/>
      <c r="AM701"/>
    </row>
    <row r="702" spans="29:39" x14ac:dyDescent="0.25">
      <c r="AC702" s="6"/>
      <c r="AD702"/>
      <c r="AE702"/>
      <c r="AF702"/>
      <c r="AG702"/>
      <c r="AH702"/>
      <c r="AI702"/>
      <c r="AJ702"/>
      <c r="AK702"/>
      <c r="AL702"/>
      <c r="AM702"/>
    </row>
    <row r="703" spans="29:39" x14ac:dyDescent="0.25">
      <c r="AC703" s="6"/>
      <c r="AD703"/>
      <c r="AE703"/>
      <c r="AF703"/>
      <c r="AG703"/>
      <c r="AH703"/>
      <c r="AI703"/>
      <c r="AJ703"/>
      <c r="AK703"/>
      <c r="AL703"/>
      <c r="AM703"/>
    </row>
    <row r="704" spans="29:39" x14ac:dyDescent="0.25">
      <c r="AC704" s="6"/>
      <c r="AD704"/>
      <c r="AE704"/>
      <c r="AF704"/>
      <c r="AG704"/>
      <c r="AH704"/>
      <c r="AI704"/>
      <c r="AJ704"/>
      <c r="AK704"/>
      <c r="AL704"/>
      <c r="AM704"/>
    </row>
    <row r="705" spans="29:39" x14ac:dyDescent="0.25">
      <c r="AC705" s="6"/>
      <c r="AD705"/>
      <c r="AE705"/>
      <c r="AF705"/>
      <c r="AG705"/>
      <c r="AH705"/>
      <c r="AI705"/>
      <c r="AJ705"/>
      <c r="AK705"/>
      <c r="AL705"/>
      <c r="AM705"/>
    </row>
    <row r="706" spans="29:39" x14ac:dyDescent="0.25">
      <c r="AC706" s="6"/>
      <c r="AD706"/>
      <c r="AE706"/>
      <c r="AF706"/>
      <c r="AG706"/>
      <c r="AH706"/>
      <c r="AI706"/>
      <c r="AJ706"/>
      <c r="AK706"/>
      <c r="AL706"/>
      <c r="AM706"/>
    </row>
    <row r="707" spans="29:39" x14ac:dyDescent="0.25">
      <c r="AC707" s="6"/>
      <c r="AD707"/>
      <c r="AE707"/>
      <c r="AF707"/>
      <c r="AG707"/>
      <c r="AH707"/>
      <c r="AI707"/>
      <c r="AJ707"/>
      <c r="AK707"/>
      <c r="AL707"/>
      <c r="AM707"/>
    </row>
    <row r="708" spans="29:39" x14ac:dyDescent="0.25">
      <c r="AC708" s="6"/>
      <c r="AD708"/>
      <c r="AE708"/>
      <c r="AF708"/>
      <c r="AG708"/>
      <c r="AH708"/>
      <c r="AI708"/>
      <c r="AJ708"/>
      <c r="AK708"/>
      <c r="AL708"/>
      <c r="AM708"/>
    </row>
    <row r="709" spans="29:39" x14ac:dyDescent="0.25">
      <c r="AC709" s="6"/>
      <c r="AD709"/>
      <c r="AE709"/>
      <c r="AF709"/>
      <c r="AG709"/>
      <c r="AH709"/>
      <c r="AI709"/>
      <c r="AJ709"/>
      <c r="AK709"/>
      <c r="AL709"/>
      <c r="AM709"/>
    </row>
    <row r="710" spans="29:39" x14ac:dyDescent="0.25">
      <c r="AC710" s="6"/>
      <c r="AD710"/>
      <c r="AE710"/>
      <c r="AF710"/>
      <c r="AG710"/>
      <c r="AH710"/>
      <c r="AI710"/>
      <c r="AJ710"/>
      <c r="AK710"/>
      <c r="AL710"/>
      <c r="AM710"/>
    </row>
    <row r="711" spans="29:39" x14ac:dyDescent="0.25">
      <c r="AC711" s="6"/>
      <c r="AD711"/>
      <c r="AE711"/>
      <c r="AF711"/>
      <c r="AG711"/>
      <c r="AH711"/>
      <c r="AI711"/>
      <c r="AJ711"/>
      <c r="AK711"/>
      <c r="AL711"/>
      <c r="AM711"/>
    </row>
    <row r="712" spans="29:39" x14ac:dyDescent="0.25">
      <c r="AC712" s="6"/>
      <c r="AD712"/>
      <c r="AE712"/>
      <c r="AF712"/>
      <c r="AG712"/>
      <c r="AH712"/>
      <c r="AI712"/>
      <c r="AJ712"/>
      <c r="AK712"/>
      <c r="AL712"/>
      <c r="AM712"/>
    </row>
    <row r="713" spans="29:39" x14ac:dyDescent="0.25">
      <c r="AC713" s="6"/>
      <c r="AD713"/>
      <c r="AE713"/>
      <c r="AF713"/>
      <c r="AG713"/>
      <c r="AH713"/>
      <c r="AI713"/>
      <c r="AJ713"/>
      <c r="AK713"/>
      <c r="AL713"/>
      <c r="AM713"/>
    </row>
    <row r="714" spans="29:39" x14ac:dyDescent="0.25">
      <c r="AC714" s="6"/>
      <c r="AD714"/>
      <c r="AE714"/>
      <c r="AF714"/>
      <c r="AG714"/>
      <c r="AH714"/>
      <c r="AI714"/>
      <c r="AJ714"/>
      <c r="AK714"/>
      <c r="AL714"/>
      <c r="AM714"/>
    </row>
    <row r="715" spans="29:39" x14ac:dyDescent="0.25">
      <c r="AC715" s="6"/>
      <c r="AD715"/>
      <c r="AE715"/>
      <c r="AF715"/>
      <c r="AG715"/>
      <c r="AH715"/>
      <c r="AI715"/>
      <c r="AJ715"/>
      <c r="AK715"/>
      <c r="AL715"/>
      <c r="AM715"/>
    </row>
    <row r="716" spans="29:39" x14ac:dyDescent="0.25">
      <c r="AC716" s="6"/>
      <c r="AD716"/>
      <c r="AE716"/>
      <c r="AF716"/>
      <c r="AG716"/>
      <c r="AH716"/>
      <c r="AI716"/>
      <c r="AJ716"/>
      <c r="AK716"/>
      <c r="AL716"/>
      <c r="AM716"/>
    </row>
    <row r="717" spans="29:39" x14ac:dyDescent="0.25">
      <c r="AC717" s="6"/>
      <c r="AD717"/>
      <c r="AE717"/>
      <c r="AF717"/>
      <c r="AG717"/>
      <c r="AH717"/>
      <c r="AI717"/>
      <c r="AJ717"/>
      <c r="AK717"/>
      <c r="AL717"/>
      <c r="AM717"/>
    </row>
    <row r="718" spans="29:39" x14ac:dyDescent="0.25">
      <c r="AC718" s="6"/>
      <c r="AD718"/>
      <c r="AE718"/>
      <c r="AF718"/>
      <c r="AG718"/>
      <c r="AH718"/>
      <c r="AI718"/>
      <c r="AJ718"/>
      <c r="AK718"/>
      <c r="AL718"/>
      <c r="AM718"/>
    </row>
    <row r="719" spans="29:39" x14ac:dyDescent="0.25">
      <c r="AC719" s="6"/>
      <c r="AD719"/>
      <c r="AE719"/>
      <c r="AF719"/>
      <c r="AG719"/>
      <c r="AH719"/>
      <c r="AI719"/>
      <c r="AJ719"/>
      <c r="AK719"/>
      <c r="AL719"/>
      <c r="AM719"/>
    </row>
    <row r="720" spans="29:39" x14ac:dyDescent="0.25">
      <c r="AC720" s="6"/>
      <c r="AD720"/>
      <c r="AE720"/>
      <c r="AF720"/>
      <c r="AG720"/>
      <c r="AH720"/>
      <c r="AI720"/>
      <c r="AJ720"/>
      <c r="AK720"/>
      <c r="AL720"/>
      <c r="AM720"/>
    </row>
    <row r="721" spans="29:39" x14ac:dyDescent="0.25">
      <c r="AC721" s="6"/>
      <c r="AD721"/>
      <c r="AE721"/>
      <c r="AF721"/>
      <c r="AG721"/>
      <c r="AH721"/>
      <c r="AI721"/>
      <c r="AJ721"/>
      <c r="AK721"/>
      <c r="AL721"/>
      <c r="AM721"/>
    </row>
    <row r="722" spans="29:39" x14ac:dyDescent="0.25">
      <c r="AC722" s="6"/>
      <c r="AD722"/>
      <c r="AE722"/>
      <c r="AF722"/>
      <c r="AG722"/>
      <c r="AH722"/>
      <c r="AI722"/>
      <c r="AJ722"/>
      <c r="AK722"/>
      <c r="AL722"/>
      <c r="AM722"/>
    </row>
    <row r="723" spans="29:39" x14ac:dyDescent="0.25">
      <c r="AC723" s="6"/>
      <c r="AD723"/>
      <c r="AE723"/>
      <c r="AF723"/>
      <c r="AG723"/>
      <c r="AH723"/>
      <c r="AI723"/>
      <c r="AJ723"/>
      <c r="AK723"/>
      <c r="AL723"/>
      <c r="AM723"/>
    </row>
    <row r="724" spans="29:39" x14ac:dyDescent="0.25">
      <c r="AC724" s="6"/>
      <c r="AD724"/>
      <c r="AE724"/>
      <c r="AF724"/>
      <c r="AG724"/>
      <c r="AH724"/>
      <c r="AI724"/>
      <c r="AJ724"/>
      <c r="AK724"/>
      <c r="AL724"/>
      <c r="AM724"/>
    </row>
    <row r="725" spans="29:39" x14ac:dyDescent="0.25">
      <c r="AC725" s="6"/>
      <c r="AD725"/>
      <c r="AE725"/>
      <c r="AF725"/>
      <c r="AG725"/>
      <c r="AH725"/>
      <c r="AI725"/>
      <c r="AJ725"/>
      <c r="AK725"/>
      <c r="AL725"/>
      <c r="AM725"/>
    </row>
    <row r="726" spans="29:39" x14ac:dyDescent="0.25">
      <c r="AC726" s="6"/>
      <c r="AD726"/>
      <c r="AE726"/>
      <c r="AF726"/>
      <c r="AG726"/>
      <c r="AH726"/>
      <c r="AI726"/>
      <c r="AJ726"/>
      <c r="AK726"/>
      <c r="AL726"/>
      <c r="AM726"/>
    </row>
    <row r="727" spans="29:39" x14ac:dyDescent="0.25">
      <c r="AC727" s="6"/>
      <c r="AD727"/>
      <c r="AE727"/>
      <c r="AF727"/>
      <c r="AG727"/>
      <c r="AH727"/>
      <c r="AI727"/>
      <c r="AJ727"/>
      <c r="AK727"/>
      <c r="AL727"/>
      <c r="AM727"/>
    </row>
    <row r="728" spans="29:39" x14ac:dyDescent="0.25">
      <c r="AC728" s="6"/>
      <c r="AD728"/>
      <c r="AE728"/>
      <c r="AF728"/>
      <c r="AG728"/>
      <c r="AH728"/>
      <c r="AI728"/>
      <c r="AJ728"/>
      <c r="AK728"/>
      <c r="AL728"/>
      <c r="AM728"/>
    </row>
    <row r="729" spans="29:39" x14ac:dyDescent="0.25">
      <c r="AC729" s="6"/>
      <c r="AD729"/>
      <c r="AE729"/>
      <c r="AF729"/>
      <c r="AG729"/>
      <c r="AH729"/>
      <c r="AI729"/>
      <c r="AJ729"/>
      <c r="AK729"/>
      <c r="AL729"/>
      <c r="AM729"/>
    </row>
    <row r="730" spans="29:39" x14ac:dyDescent="0.25">
      <c r="AC730" s="6"/>
      <c r="AD730"/>
      <c r="AE730"/>
      <c r="AF730"/>
      <c r="AG730"/>
      <c r="AH730"/>
      <c r="AI730"/>
      <c r="AJ730"/>
      <c r="AK730"/>
      <c r="AL730"/>
      <c r="AM730"/>
    </row>
    <row r="731" spans="29:39" x14ac:dyDescent="0.25">
      <c r="AC731" s="6"/>
      <c r="AD731"/>
      <c r="AE731"/>
      <c r="AF731"/>
      <c r="AG731"/>
      <c r="AH731"/>
      <c r="AI731"/>
      <c r="AJ731"/>
      <c r="AK731"/>
      <c r="AL731"/>
      <c r="AM731"/>
    </row>
    <row r="732" spans="29:39" x14ac:dyDescent="0.25">
      <c r="AC732" s="6"/>
      <c r="AD732"/>
      <c r="AE732"/>
      <c r="AF732"/>
      <c r="AG732"/>
      <c r="AH732"/>
      <c r="AI732"/>
      <c r="AJ732"/>
      <c r="AK732"/>
      <c r="AL732"/>
      <c r="AM732"/>
    </row>
    <row r="733" spans="29:39" x14ac:dyDescent="0.25">
      <c r="AC733" s="6"/>
      <c r="AD733"/>
      <c r="AE733"/>
      <c r="AF733"/>
      <c r="AG733"/>
      <c r="AH733"/>
      <c r="AI733"/>
      <c r="AJ733"/>
      <c r="AK733"/>
      <c r="AL733"/>
      <c r="AM733"/>
    </row>
    <row r="734" spans="29:39" x14ac:dyDescent="0.25">
      <c r="AC734" s="6"/>
      <c r="AD734"/>
      <c r="AE734"/>
      <c r="AF734"/>
      <c r="AG734"/>
      <c r="AH734"/>
      <c r="AI734"/>
      <c r="AJ734"/>
      <c r="AK734"/>
      <c r="AL734"/>
      <c r="AM734"/>
    </row>
    <row r="735" spans="29:39" x14ac:dyDescent="0.25">
      <c r="AC735" s="6"/>
      <c r="AD735"/>
      <c r="AE735"/>
      <c r="AF735"/>
      <c r="AG735"/>
      <c r="AH735"/>
      <c r="AI735"/>
      <c r="AJ735"/>
      <c r="AK735"/>
      <c r="AL735"/>
      <c r="AM735"/>
    </row>
    <row r="736" spans="29:39" x14ac:dyDescent="0.25">
      <c r="AC736" s="6"/>
      <c r="AD736"/>
      <c r="AE736"/>
      <c r="AF736"/>
      <c r="AG736"/>
      <c r="AH736"/>
      <c r="AI736"/>
      <c r="AJ736"/>
      <c r="AK736"/>
      <c r="AL736"/>
      <c r="AM736"/>
    </row>
    <row r="737" spans="29:39" x14ac:dyDescent="0.25">
      <c r="AC737" s="6"/>
      <c r="AD737"/>
      <c r="AE737"/>
      <c r="AF737"/>
      <c r="AG737"/>
      <c r="AH737"/>
      <c r="AI737"/>
      <c r="AJ737"/>
      <c r="AK737"/>
      <c r="AL737"/>
      <c r="AM737"/>
    </row>
    <row r="738" spans="29:39" x14ac:dyDescent="0.25">
      <c r="AC738" s="6"/>
      <c r="AD738"/>
      <c r="AE738"/>
      <c r="AF738"/>
      <c r="AG738"/>
      <c r="AH738"/>
      <c r="AI738"/>
      <c r="AJ738"/>
      <c r="AK738"/>
      <c r="AL738"/>
      <c r="AM738"/>
    </row>
    <row r="739" spans="29:39" x14ac:dyDescent="0.25">
      <c r="AC739" s="6"/>
      <c r="AD739"/>
      <c r="AE739"/>
      <c r="AF739"/>
      <c r="AG739"/>
      <c r="AH739"/>
      <c r="AI739"/>
      <c r="AJ739"/>
      <c r="AK739"/>
      <c r="AL739"/>
      <c r="AM739"/>
    </row>
    <row r="740" spans="29:39" x14ac:dyDescent="0.25">
      <c r="AC740" s="6"/>
      <c r="AD740"/>
      <c r="AE740"/>
      <c r="AF740"/>
      <c r="AG740"/>
      <c r="AH740"/>
      <c r="AI740"/>
      <c r="AJ740"/>
      <c r="AK740"/>
      <c r="AL740"/>
      <c r="AM740"/>
    </row>
    <row r="741" spans="29:39" x14ac:dyDescent="0.25">
      <c r="AC741" s="6"/>
      <c r="AD741"/>
      <c r="AE741"/>
      <c r="AF741"/>
      <c r="AG741"/>
      <c r="AH741"/>
      <c r="AI741"/>
      <c r="AJ741"/>
      <c r="AK741"/>
      <c r="AL741"/>
      <c r="AM741"/>
    </row>
    <row r="742" spans="29:39" x14ac:dyDescent="0.25">
      <c r="AC742" s="6"/>
      <c r="AD742"/>
      <c r="AE742"/>
      <c r="AF742"/>
      <c r="AG742"/>
      <c r="AH742"/>
      <c r="AI742"/>
      <c r="AJ742"/>
      <c r="AK742"/>
      <c r="AL742"/>
      <c r="AM742"/>
    </row>
    <row r="743" spans="29:39" x14ac:dyDescent="0.25">
      <c r="AC743" s="6"/>
      <c r="AD743"/>
      <c r="AE743"/>
      <c r="AF743"/>
      <c r="AG743"/>
      <c r="AH743"/>
      <c r="AI743"/>
      <c r="AJ743"/>
      <c r="AK743"/>
      <c r="AL743"/>
      <c r="AM743"/>
    </row>
    <row r="744" spans="29:39" x14ac:dyDescent="0.25">
      <c r="AC744" s="6"/>
      <c r="AD744"/>
      <c r="AE744"/>
      <c r="AF744"/>
      <c r="AG744"/>
      <c r="AH744"/>
      <c r="AI744"/>
      <c r="AJ744"/>
      <c r="AK744"/>
      <c r="AL744"/>
      <c r="AM744"/>
    </row>
    <row r="745" spans="29:39" x14ac:dyDescent="0.25">
      <c r="AC745" s="6"/>
      <c r="AD745"/>
      <c r="AE745"/>
      <c r="AF745"/>
      <c r="AG745"/>
      <c r="AH745"/>
      <c r="AI745"/>
      <c r="AJ745"/>
      <c r="AK745"/>
      <c r="AL745"/>
      <c r="AM745"/>
    </row>
    <row r="746" spans="29:39" x14ac:dyDescent="0.25">
      <c r="AC746" s="6"/>
      <c r="AD746"/>
      <c r="AE746"/>
      <c r="AF746"/>
      <c r="AG746"/>
      <c r="AH746"/>
      <c r="AI746"/>
      <c r="AJ746"/>
      <c r="AK746"/>
      <c r="AL746"/>
      <c r="AM746"/>
    </row>
    <row r="747" spans="29:39" x14ac:dyDescent="0.25">
      <c r="AC747" s="6"/>
      <c r="AD747"/>
      <c r="AE747"/>
      <c r="AF747"/>
      <c r="AG747"/>
      <c r="AH747"/>
      <c r="AI747"/>
      <c r="AJ747"/>
      <c r="AK747"/>
      <c r="AL747"/>
      <c r="AM747"/>
    </row>
    <row r="748" spans="29:39" x14ac:dyDescent="0.25">
      <c r="AC748" s="6"/>
      <c r="AD748"/>
      <c r="AE748"/>
      <c r="AF748"/>
      <c r="AG748"/>
      <c r="AH748"/>
      <c r="AI748"/>
      <c r="AJ748"/>
      <c r="AK748"/>
      <c r="AL748"/>
      <c r="AM748"/>
    </row>
    <row r="749" spans="29:39" x14ac:dyDescent="0.25">
      <c r="AC749" s="6"/>
      <c r="AD749"/>
      <c r="AE749"/>
      <c r="AF749"/>
      <c r="AG749"/>
      <c r="AH749"/>
      <c r="AI749"/>
      <c r="AJ749"/>
      <c r="AK749"/>
      <c r="AL749"/>
      <c r="AM749"/>
    </row>
    <row r="750" spans="29:39" x14ac:dyDescent="0.25">
      <c r="AC750" s="6"/>
      <c r="AD750"/>
      <c r="AE750"/>
      <c r="AF750"/>
      <c r="AG750"/>
      <c r="AH750"/>
      <c r="AI750"/>
      <c r="AJ750"/>
      <c r="AK750"/>
      <c r="AL750"/>
      <c r="AM750"/>
    </row>
    <row r="751" spans="29:39" x14ac:dyDescent="0.25">
      <c r="AC751" s="6"/>
      <c r="AD751"/>
      <c r="AE751"/>
      <c r="AF751"/>
      <c r="AG751"/>
      <c r="AH751"/>
      <c r="AI751"/>
      <c r="AJ751"/>
      <c r="AK751"/>
      <c r="AL751"/>
      <c r="AM751"/>
    </row>
    <row r="752" spans="29:39" x14ac:dyDescent="0.25">
      <c r="AC752" s="6"/>
      <c r="AD752"/>
      <c r="AE752"/>
      <c r="AF752"/>
      <c r="AG752"/>
      <c r="AH752"/>
      <c r="AI752"/>
      <c r="AJ752"/>
      <c r="AK752"/>
      <c r="AL752"/>
      <c r="AM752"/>
    </row>
    <row r="753" spans="29:39" x14ac:dyDescent="0.25">
      <c r="AC753" s="6"/>
      <c r="AD753"/>
      <c r="AE753"/>
      <c r="AF753"/>
      <c r="AG753"/>
      <c r="AH753"/>
      <c r="AI753"/>
      <c r="AJ753"/>
      <c r="AK753"/>
      <c r="AL753"/>
      <c r="AM753"/>
    </row>
    <row r="754" spans="29:39" x14ac:dyDescent="0.25">
      <c r="AC754" s="6"/>
      <c r="AD754"/>
      <c r="AE754"/>
      <c r="AF754"/>
      <c r="AG754"/>
      <c r="AH754"/>
      <c r="AI754"/>
      <c r="AJ754"/>
      <c r="AK754"/>
      <c r="AL754"/>
      <c r="AM754"/>
    </row>
    <row r="755" spans="29:39" x14ac:dyDescent="0.25">
      <c r="AC755" s="6"/>
      <c r="AD755"/>
      <c r="AE755"/>
      <c r="AF755"/>
      <c r="AG755"/>
      <c r="AH755"/>
      <c r="AI755"/>
      <c r="AJ755"/>
      <c r="AK755"/>
      <c r="AL755"/>
      <c r="AM755"/>
    </row>
    <row r="756" spans="29:39" x14ac:dyDescent="0.25">
      <c r="AC756" s="6"/>
      <c r="AD756"/>
      <c r="AE756"/>
      <c r="AF756"/>
      <c r="AG756"/>
      <c r="AH756"/>
      <c r="AI756"/>
      <c r="AJ756"/>
      <c r="AK756"/>
      <c r="AL756"/>
      <c r="AM756"/>
    </row>
    <row r="757" spans="29:39" x14ac:dyDescent="0.25">
      <c r="AC757" s="6"/>
      <c r="AD757"/>
      <c r="AE757"/>
      <c r="AF757"/>
      <c r="AG757"/>
      <c r="AH757"/>
      <c r="AI757"/>
      <c r="AJ757"/>
      <c r="AK757"/>
      <c r="AL757"/>
      <c r="AM757"/>
    </row>
    <row r="758" spans="29:39" x14ac:dyDescent="0.25">
      <c r="AC758" s="6"/>
      <c r="AD758"/>
      <c r="AE758"/>
      <c r="AF758"/>
      <c r="AG758"/>
      <c r="AH758"/>
      <c r="AI758"/>
      <c r="AJ758"/>
      <c r="AK758"/>
      <c r="AL758"/>
      <c r="AM758"/>
    </row>
    <row r="759" spans="29:39" x14ac:dyDescent="0.25">
      <c r="AC759" s="6"/>
      <c r="AD759"/>
      <c r="AE759"/>
      <c r="AF759"/>
      <c r="AG759"/>
      <c r="AH759"/>
      <c r="AI759"/>
      <c r="AJ759"/>
      <c r="AK759"/>
      <c r="AL759"/>
      <c r="AM759"/>
    </row>
    <row r="760" spans="29:39" x14ac:dyDescent="0.25">
      <c r="AC760" s="6"/>
      <c r="AD760"/>
      <c r="AE760"/>
      <c r="AF760"/>
      <c r="AG760"/>
      <c r="AH760"/>
      <c r="AI760"/>
      <c r="AJ760"/>
      <c r="AK760"/>
      <c r="AL760"/>
      <c r="AM760"/>
    </row>
    <row r="761" spans="29:39" x14ac:dyDescent="0.25">
      <c r="AC761" s="6"/>
      <c r="AD761"/>
      <c r="AE761"/>
      <c r="AF761"/>
      <c r="AG761"/>
      <c r="AH761"/>
      <c r="AI761"/>
      <c r="AJ761"/>
      <c r="AK761"/>
      <c r="AL761"/>
      <c r="AM761"/>
    </row>
    <row r="762" spans="29:39" x14ac:dyDescent="0.25">
      <c r="AC762" s="6"/>
      <c r="AD762"/>
      <c r="AE762"/>
      <c r="AF762"/>
      <c r="AG762"/>
      <c r="AH762"/>
      <c r="AI762"/>
      <c r="AJ762"/>
      <c r="AK762"/>
      <c r="AL762"/>
      <c r="AM762"/>
    </row>
    <row r="763" spans="29:39" x14ac:dyDescent="0.25">
      <c r="AC763" s="6"/>
      <c r="AD763"/>
      <c r="AE763"/>
      <c r="AF763"/>
      <c r="AG763"/>
      <c r="AH763"/>
      <c r="AI763"/>
      <c r="AJ763"/>
      <c r="AK763"/>
      <c r="AL763"/>
      <c r="AM763"/>
    </row>
    <row r="764" spans="29:39" x14ac:dyDescent="0.25">
      <c r="AC764" s="6"/>
      <c r="AD764"/>
      <c r="AE764"/>
      <c r="AF764"/>
      <c r="AG764"/>
      <c r="AH764"/>
      <c r="AI764"/>
      <c r="AJ764"/>
      <c r="AK764"/>
      <c r="AL764"/>
      <c r="AM764"/>
    </row>
    <row r="765" spans="29:39" x14ac:dyDescent="0.25">
      <c r="AC765" s="6"/>
      <c r="AD765"/>
      <c r="AE765"/>
      <c r="AF765"/>
      <c r="AG765"/>
      <c r="AH765"/>
      <c r="AI765"/>
      <c r="AJ765"/>
      <c r="AK765"/>
      <c r="AL765"/>
      <c r="AM765"/>
    </row>
    <row r="766" spans="29:39" x14ac:dyDescent="0.25">
      <c r="AC766" s="6"/>
      <c r="AD766"/>
      <c r="AE766"/>
      <c r="AF766"/>
      <c r="AG766"/>
      <c r="AH766"/>
      <c r="AI766"/>
      <c r="AJ766"/>
      <c r="AK766"/>
      <c r="AL766"/>
      <c r="AM766"/>
    </row>
    <row r="767" spans="29:39" x14ac:dyDescent="0.25">
      <c r="AC767" s="6"/>
      <c r="AD767"/>
      <c r="AE767"/>
      <c r="AF767"/>
      <c r="AG767"/>
      <c r="AH767"/>
      <c r="AI767"/>
      <c r="AJ767"/>
      <c r="AK767"/>
      <c r="AL767"/>
      <c r="AM767"/>
    </row>
    <row r="768" spans="29:39" x14ac:dyDescent="0.25">
      <c r="AC768" s="6"/>
      <c r="AD768"/>
      <c r="AE768"/>
      <c r="AF768"/>
      <c r="AG768"/>
      <c r="AH768"/>
      <c r="AI768"/>
      <c r="AJ768"/>
      <c r="AK768"/>
      <c r="AL768"/>
      <c r="AM768"/>
    </row>
    <row r="769" spans="29:39" x14ac:dyDescent="0.25">
      <c r="AC769" s="6"/>
      <c r="AD769"/>
      <c r="AE769"/>
      <c r="AF769"/>
      <c r="AG769"/>
      <c r="AH769"/>
      <c r="AI769"/>
      <c r="AJ769"/>
      <c r="AK769"/>
      <c r="AL769"/>
      <c r="AM769"/>
    </row>
    <row r="770" spans="29:39" x14ac:dyDescent="0.25">
      <c r="AC770" s="6"/>
      <c r="AD770"/>
      <c r="AE770"/>
      <c r="AF770"/>
      <c r="AG770"/>
      <c r="AH770"/>
      <c r="AI770"/>
      <c r="AJ770"/>
      <c r="AK770"/>
      <c r="AL770"/>
      <c r="AM770"/>
    </row>
    <row r="771" spans="29:39" x14ac:dyDescent="0.25">
      <c r="AC771" s="6"/>
      <c r="AD771"/>
      <c r="AE771"/>
      <c r="AF771"/>
      <c r="AG771"/>
      <c r="AH771"/>
      <c r="AI771"/>
      <c r="AJ771"/>
      <c r="AK771"/>
      <c r="AL771"/>
      <c r="AM771"/>
    </row>
    <row r="772" spans="29:39" x14ac:dyDescent="0.25">
      <c r="AC772" s="6"/>
      <c r="AD772"/>
      <c r="AE772"/>
      <c r="AF772"/>
      <c r="AG772"/>
      <c r="AH772"/>
      <c r="AI772"/>
      <c r="AJ772"/>
      <c r="AK772"/>
      <c r="AL772"/>
      <c r="AM772"/>
    </row>
    <row r="773" spans="29:39" x14ac:dyDescent="0.25">
      <c r="AC773" s="6"/>
      <c r="AD773"/>
      <c r="AE773"/>
      <c r="AF773"/>
      <c r="AG773"/>
      <c r="AH773"/>
      <c r="AI773"/>
      <c r="AJ773"/>
      <c r="AK773"/>
      <c r="AL773"/>
      <c r="AM773"/>
    </row>
    <row r="774" spans="29:39" x14ac:dyDescent="0.25">
      <c r="AC774" s="6"/>
      <c r="AD774"/>
      <c r="AE774"/>
      <c r="AF774"/>
      <c r="AG774"/>
      <c r="AH774"/>
      <c r="AI774"/>
      <c r="AJ774"/>
      <c r="AK774"/>
      <c r="AL774"/>
      <c r="AM774"/>
    </row>
    <row r="775" spans="29:39" x14ac:dyDescent="0.25">
      <c r="AC775" s="6"/>
      <c r="AD775"/>
      <c r="AE775"/>
      <c r="AF775"/>
      <c r="AG775"/>
      <c r="AH775"/>
      <c r="AI775"/>
      <c r="AJ775"/>
      <c r="AK775"/>
      <c r="AL775"/>
      <c r="AM775"/>
    </row>
    <row r="776" spans="29:39" x14ac:dyDescent="0.25">
      <c r="AC776" s="6"/>
      <c r="AD776"/>
      <c r="AE776"/>
      <c r="AF776"/>
      <c r="AG776"/>
      <c r="AH776"/>
      <c r="AI776"/>
      <c r="AJ776"/>
      <c r="AK776"/>
      <c r="AL776"/>
      <c r="AM776"/>
    </row>
    <row r="777" spans="29:39" x14ac:dyDescent="0.25">
      <c r="AC777" s="6"/>
      <c r="AD777"/>
      <c r="AE777"/>
      <c r="AF777"/>
      <c r="AG777"/>
      <c r="AH777"/>
      <c r="AI777"/>
      <c r="AJ777"/>
      <c r="AK777"/>
      <c r="AL777"/>
      <c r="AM777"/>
    </row>
    <row r="778" spans="29:39" x14ac:dyDescent="0.25">
      <c r="AC778" s="6"/>
      <c r="AD778"/>
      <c r="AE778"/>
      <c r="AF778"/>
      <c r="AG778"/>
      <c r="AH778"/>
      <c r="AI778"/>
      <c r="AJ778"/>
      <c r="AK778"/>
      <c r="AL778"/>
      <c r="AM778"/>
    </row>
    <row r="779" spans="29:39" x14ac:dyDescent="0.25">
      <c r="AC779" s="6"/>
      <c r="AD779"/>
      <c r="AE779"/>
      <c r="AF779"/>
      <c r="AG779"/>
      <c r="AH779"/>
      <c r="AI779"/>
      <c r="AJ779"/>
      <c r="AK779"/>
      <c r="AL779"/>
      <c r="AM779"/>
    </row>
    <row r="780" spans="29:39" x14ac:dyDescent="0.25">
      <c r="AC780" s="6"/>
      <c r="AD780"/>
      <c r="AE780"/>
      <c r="AF780"/>
      <c r="AG780"/>
      <c r="AH780"/>
      <c r="AI780"/>
      <c r="AJ780"/>
      <c r="AK780"/>
      <c r="AL780"/>
      <c r="AM780"/>
    </row>
    <row r="781" spans="29:39" x14ac:dyDescent="0.25">
      <c r="AC781" s="6"/>
      <c r="AD781"/>
      <c r="AE781"/>
      <c r="AF781"/>
      <c r="AG781"/>
      <c r="AH781"/>
      <c r="AI781"/>
      <c r="AJ781"/>
      <c r="AK781"/>
      <c r="AL781"/>
      <c r="AM781"/>
    </row>
    <row r="782" spans="29:39" x14ac:dyDescent="0.25">
      <c r="AC782" s="6"/>
      <c r="AD782"/>
      <c r="AE782"/>
      <c r="AF782"/>
      <c r="AG782"/>
      <c r="AH782"/>
      <c r="AI782"/>
      <c r="AJ782"/>
      <c r="AK782"/>
      <c r="AL782"/>
      <c r="AM782"/>
    </row>
    <row r="783" spans="29:39" x14ac:dyDescent="0.25">
      <c r="AC783" s="6"/>
      <c r="AD783"/>
      <c r="AE783"/>
      <c r="AF783"/>
      <c r="AG783"/>
      <c r="AH783"/>
      <c r="AI783"/>
      <c r="AJ783"/>
      <c r="AK783"/>
      <c r="AL783"/>
      <c r="AM783"/>
    </row>
    <row r="784" spans="29:39" x14ac:dyDescent="0.25">
      <c r="AC784" s="6"/>
      <c r="AD784"/>
      <c r="AE784"/>
      <c r="AF784"/>
      <c r="AG784"/>
      <c r="AH784"/>
      <c r="AI784"/>
      <c r="AJ784"/>
      <c r="AK784"/>
      <c r="AL784"/>
      <c r="AM784"/>
    </row>
    <row r="785" spans="29:39" x14ac:dyDescent="0.25">
      <c r="AC785" s="6"/>
      <c r="AD785"/>
      <c r="AE785"/>
      <c r="AF785"/>
      <c r="AG785"/>
      <c r="AH785"/>
      <c r="AI785"/>
      <c r="AJ785"/>
      <c r="AK785"/>
      <c r="AL785"/>
      <c r="AM785"/>
    </row>
    <row r="786" spans="29:39" x14ac:dyDescent="0.25">
      <c r="AC786" s="6"/>
      <c r="AD786"/>
      <c r="AE786"/>
      <c r="AF786"/>
      <c r="AG786"/>
      <c r="AH786"/>
      <c r="AI786"/>
      <c r="AJ786"/>
      <c r="AK786"/>
      <c r="AL786"/>
      <c r="AM786"/>
    </row>
    <row r="787" spans="29:39" x14ac:dyDescent="0.25">
      <c r="AC787" s="6"/>
      <c r="AD787"/>
      <c r="AE787"/>
      <c r="AF787"/>
      <c r="AG787"/>
      <c r="AH787"/>
      <c r="AI787"/>
      <c r="AJ787"/>
      <c r="AK787"/>
      <c r="AL787"/>
      <c r="AM787"/>
    </row>
    <row r="788" spans="29:39" x14ac:dyDescent="0.25">
      <c r="AC788" s="6"/>
      <c r="AD788"/>
      <c r="AE788"/>
      <c r="AF788"/>
      <c r="AG788"/>
      <c r="AH788"/>
      <c r="AI788"/>
      <c r="AJ788"/>
      <c r="AK788"/>
      <c r="AL788"/>
      <c r="AM788"/>
    </row>
    <row r="789" spans="29:39" x14ac:dyDescent="0.25">
      <c r="AC789" s="6"/>
      <c r="AD789"/>
      <c r="AE789"/>
      <c r="AF789"/>
      <c r="AG789"/>
      <c r="AH789"/>
      <c r="AI789"/>
      <c r="AJ789"/>
      <c r="AK789"/>
      <c r="AL789"/>
      <c r="AM789"/>
    </row>
    <row r="790" spans="29:39" x14ac:dyDescent="0.25">
      <c r="AC790" s="6"/>
      <c r="AD790"/>
      <c r="AE790"/>
      <c r="AF790"/>
      <c r="AG790"/>
      <c r="AH790"/>
      <c r="AI790"/>
      <c r="AJ790"/>
      <c r="AK790"/>
      <c r="AL790"/>
      <c r="AM790"/>
    </row>
    <row r="791" spans="29:39" x14ac:dyDescent="0.25">
      <c r="AC791" s="6"/>
      <c r="AD791"/>
      <c r="AE791"/>
      <c r="AF791"/>
      <c r="AG791"/>
      <c r="AH791"/>
      <c r="AI791"/>
      <c r="AJ791"/>
      <c r="AK791"/>
      <c r="AL791"/>
      <c r="AM791"/>
    </row>
    <row r="792" spans="29:39" x14ac:dyDescent="0.25">
      <c r="AC792" s="6"/>
      <c r="AD792"/>
      <c r="AE792"/>
      <c r="AF792"/>
      <c r="AG792"/>
      <c r="AH792"/>
      <c r="AI792"/>
      <c r="AJ792"/>
      <c r="AK792"/>
      <c r="AL792"/>
      <c r="AM792"/>
    </row>
    <row r="793" spans="29:39" x14ac:dyDescent="0.25">
      <c r="AC793" s="6"/>
      <c r="AD793"/>
      <c r="AE793"/>
      <c r="AF793"/>
      <c r="AG793"/>
      <c r="AH793"/>
      <c r="AI793"/>
      <c r="AJ793"/>
      <c r="AK793"/>
      <c r="AL793"/>
      <c r="AM793"/>
    </row>
    <row r="794" spans="29:39" x14ac:dyDescent="0.25">
      <c r="AC794" s="6"/>
      <c r="AD794"/>
      <c r="AE794"/>
      <c r="AF794"/>
      <c r="AG794"/>
      <c r="AH794"/>
      <c r="AI794"/>
      <c r="AJ794"/>
      <c r="AK794"/>
      <c r="AL794"/>
      <c r="AM794"/>
    </row>
    <row r="795" spans="29:39" x14ac:dyDescent="0.25">
      <c r="AC795" s="6"/>
      <c r="AD795"/>
      <c r="AE795"/>
      <c r="AF795"/>
      <c r="AG795"/>
      <c r="AH795"/>
      <c r="AI795"/>
      <c r="AJ795"/>
      <c r="AK795"/>
      <c r="AL795"/>
      <c r="AM795"/>
    </row>
    <row r="796" spans="29:39" x14ac:dyDescent="0.25">
      <c r="AC796" s="6"/>
      <c r="AD796"/>
      <c r="AE796"/>
      <c r="AF796"/>
      <c r="AG796"/>
      <c r="AH796"/>
      <c r="AI796"/>
      <c r="AJ796"/>
      <c r="AK796"/>
      <c r="AL796"/>
      <c r="AM796"/>
    </row>
    <row r="797" spans="29:39" x14ac:dyDescent="0.25">
      <c r="AC797" s="6"/>
      <c r="AD797"/>
      <c r="AE797"/>
      <c r="AF797"/>
      <c r="AG797"/>
      <c r="AH797"/>
      <c r="AI797"/>
      <c r="AJ797"/>
      <c r="AK797"/>
      <c r="AL797"/>
      <c r="AM797"/>
    </row>
    <row r="798" spans="29:39" x14ac:dyDescent="0.25">
      <c r="AC798" s="6"/>
      <c r="AD798"/>
      <c r="AE798"/>
      <c r="AF798"/>
      <c r="AG798"/>
      <c r="AH798"/>
      <c r="AI798"/>
      <c r="AJ798"/>
      <c r="AK798"/>
      <c r="AL798"/>
      <c r="AM798"/>
    </row>
    <row r="799" spans="29:39" x14ac:dyDescent="0.25">
      <c r="AC799" s="6"/>
      <c r="AD799"/>
      <c r="AE799"/>
      <c r="AF799"/>
      <c r="AG799"/>
      <c r="AH799"/>
      <c r="AI799"/>
      <c r="AJ799"/>
      <c r="AK799"/>
      <c r="AL799"/>
      <c r="AM799"/>
    </row>
    <row r="800" spans="29:39" x14ac:dyDescent="0.25">
      <c r="AC800" s="6"/>
      <c r="AD800"/>
      <c r="AE800"/>
      <c r="AF800"/>
      <c r="AG800"/>
      <c r="AH800"/>
      <c r="AI800"/>
      <c r="AJ800"/>
      <c r="AK800"/>
      <c r="AL800"/>
      <c r="AM800"/>
    </row>
    <row r="801" spans="29:39" x14ac:dyDescent="0.25">
      <c r="AC801" s="6"/>
      <c r="AD801"/>
      <c r="AE801"/>
      <c r="AF801"/>
      <c r="AG801"/>
      <c r="AH801"/>
      <c r="AI801"/>
      <c r="AJ801"/>
      <c r="AK801"/>
      <c r="AL801"/>
      <c r="AM801"/>
    </row>
    <row r="802" spans="29:39" x14ac:dyDescent="0.25">
      <c r="AC802" s="6"/>
      <c r="AD802"/>
      <c r="AE802"/>
      <c r="AF802"/>
      <c r="AG802"/>
      <c r="AH802"/>
      <c r="AI802"/>
      <c r="AJ802"/>
      <c r="AK802"/>
      <c r="AL802"/>
      <c r="AM802"/>
    </row>
    <row r="803" spans="29:39" x14ac:dyDescent="0.25">
      <c r="AC803" s="6"/>
      <c r="AD803"/>
      <c r="AE803"/>
      <c r="AF803"/>
      <c r="AG803"/>
      <c r="AH803"/>
      <c r="AI803"/>
      <c r="AJ803"/>
      <c r="AK803"/>
      <c r="AL803"/>
      <c r="AM803"/>
    </row>
    <row r="804" spans="29:39" x14ac:dyDescent="0.25">
      <c r="AC804" s="6"/>
      <c r="AD804"/>
      <c r="AE804"/>
      <c r="AF804"/>
      <c r="AG804"/>
      <c r="AH804"/>
      <c r="AI804"/>
      <c r="AJ804"/>
      <c r="AK804"/>
      <c r="AL804"/>
      <c r="AM804"/>
    </row>
    <row r="805" spans="29:39" x14ac:dyDescent="0.25">
      <c r="AC805" s="6"/>
      <c r="AD805"/>
      <c r="AE805"/>
      <c r="AF805"/>
      <c r="AG805"/>
      <c r="AH805"/>
      <c r="AI805"/>
      <c r="AJ805"/>
      <c r="AK805"/>
      <c r="AL805"/>
      <c r="AM805"/>
    </row>
    <row r="806" spans="29:39" x14ac:dyDescent="0.25">
      <c r="AC806" s="6"/>
      <c r="AD806"/>
      <c r="AE806"/>
      <c r="AF806"/>
      <c r="AG806"/>
      <c r="AH806"/>
      <c r="AI806"/>
      <c r="AJ806"/>
      <c r="AK806"/>
      <c r="AL806"/>
      <c r="AM806"/>
    </row>
    <row r="807" spans="29:39" x14ac:dyDescent="0.25">
      <c r="AC807" s="6"/>
      <c r="AD807"/>
      <c r="AE807"/>
      <c r="AF807"/>
      <c r="AG807"/>
      <c r="AH807"/>
      <c r="AI807"/>
      <c r="AJ807"/>
      <c r="AK807"/>
      <c r="AL807"/>
      <c r="AM807"/>
    </row>
    <row r="808" spans="29:39" x14ac:dyDescent="0.25">
      <c r="AC808" s="6"/>
      <c r="AD808"/>
      <c r="AE808"/>
      <c r="AF808"/>
      <c r="AG808"/>
      <c r="AH808"/>
      <c r="AI808"/>
      <c r="AJ808"/>
      <c r="AK808"/>
      <c r="AL808"/>
      <c r="AM808"/>
    </row>
    <row r="809" spans="29:39" x14ac:dyDescent="0.25">
      <c r="AC809" s="6"/>
      <c r="AD809"/>
      <c r="AE809"/>
      <c r="AF809"/>
      <c r="AG809"/>
      <c r="AH809"/>
      <c r="AI809"/>
      <c r="AJ809"/>
      <c r="AK809"/>
      <c r="AL809"/>
      <c r="AM809"/>
    </row>
    <row r="810" spans="29:39" x14ac:dyDescent="0.25">
      <c r="AC810" s="6"/>
      <c r="AD810"/>
      <c r="AE810"/>
      <c r="AF810"/>
      <c r="AG810"/>
      <c r="AH810"/>
      <c r="AI810"/>
      <c r="AJ810"/>
      <c r="AK810"/>
      <c r="AL810"/>
      <c r="AM810"/>
    </row>
    <row r="811" spans="29:39" x14ac:dyDescent="0.25">
      <c r="AC811" s="6"/>
      <c r="AD811"/>
      <c r="AE811"/>
      <c r="AF811"/>
      <c r="AG811"/>
      <c r="AH811"/>
      <c r="AI811"/>
      <c r="AJ811"/>
      <c r="AK811"/>
      <c r="AL811"/>
      <c r="AM811"/>
    </row>
    <row r="812" spans="29:39" x14ac:dyDescent="0.25">
      <c r="AC812" s="6"/>
      <c r="AD812"/>
      <c r="AE812"/>
      <c r="AF812"/>
      <c r="AG812"/>
      <c r="AH812"/>
      <c r="AI812"/>
      <c r="AJ812"/>
      <c r="AK812"/>
      <c r="AL812"/>
      <c r="AM812"/>
    </row>
    <row r="813" spans="29:39" x14ac:dyDescent="0.25">
      <c r="AC813" s="6"/>
      <c r="AD813"/>
      <c r="AE813"/>
      <c r="AF813"/>
      <c r="AG813"/>
      <c r="AH813"/>
      <c r="AI813"/>
      <c r="AJ813"/>
      <c r="AK813"/>
      <c r="AL813"/>
      <c r="AM813"/>
    </row>
    <row r="814" spans="29:39" x14ac:dyDescent="0.25">
      <c r="AC814" s="6"/>
      <c r="AD814"/>
      <c r="AE814"/>
      <c r="AF814"/>
      <c r="AG814"/>
      <c r="AH814"/>
      <c r="AI814"/>
      <c r="AJ814"/>
      <c r="AK814"/>
      <c r="AL814"/>
      <c r="AM814"/>
    </row>
    <row r="815" spans="29:39" x14ac:dyDescent="0.25">
      <c r="AC815" s="6"/>
      <c r="AD815"/>
      <c r="AE815"/>
      <c r="AF815"/>
      <c r="AG815"/>
      <c r="AH815"/>
      <c r="AI815"/>
      <c r="AJ815"/>
      <c r="AK815"/>
      <c r="AL815"/>
      <c r="AM815"/>
    </row>
    <row r="816" spans="29:39" x14ac:dyDescent="0.25">
      <c r="AC816" s="6"/>
      <c r="AD816"/>
      <c r="AE816"/>
      <c r="AF816"/>
      <c r="AG816"/>
      <c r="AH816"/>
      <c r="AI816"/>
      <c r="AJ816"/>
      <c r="AK816"/>
      <c r="AL816"/>
      <c r="AM816"/>
    </row>
    <row r="817" spans="29:39" x14ac:dyDescent="0.25">
      <c r="AC817" s="6"/>
      <c r="AD817"/>
      <c r="AE817"/>
      <c r="AF817"/>
      <c r="AG817"/>
      <c r="AH817"/>
      <c r="AI817"/>
      <c r="AJ817"/>
      <c r="AK817"/>
      <c r="AL817"/>
      <c r="AM817"/>
    </row>
    <row r="818" spans="29:39" x14ac:dyDescent="0.25">
      <c r="AC818" s="6"/>
      <c r="AD818"/>
      <c r="AE818"/>
      <c r="AF818"/>
      <c r="AG818"/>
      <c r="AH818"/>
      <c r="AI818"/>
      <c r="AJ818"/>
      <c r="AK818"/>
      <c r="AL818"/>
      <c r="AM818"/>
    </row>
    <row r="819" spans="29:39" x14ac:dyDescent="0.25">
      <c r="AC819" s="6"/>
      <c r="AD819"/>
      <c r="AE819"/>
      <c r="AF819"/>
      <c r="AG819"/>
      <c r="AH819"/>
      <c r="AI819"/>
      <c r="AJ819"/>
      <c r="AK819"/>
      <c r="AL819"/>
      <c r="AM819"/>
    </row>
    <row r="820" spans="29:39" x14ac:dyDescent="0.25">
      <c r="AC820" s="6"/>
      <c r="AD820"/>
      <c r="AE820"/>
      <c r="AF820"/>
      <c r="AG820"/>
      <c r="AH820"/>
      <c r="AI820"/>
      <c r="AJ820"/>
      <c r="AK820"/>
      <c r="AL820"/>
      <c r="AM820"/>
    </row>
    <row r="821" spans="29:39" x14ac:dyDescent="0.25">
      <c r="AC821" s="6"/>
      <c r="AD821"/>
      <c r="AE821"/>
      <c r="AF821"/>
      <c r="AG821"/>
      <c r="AH821"/>
      <c r="AI821"/>
      <c r="AJ821"/>
      <c r="AK821"/>
      <c r="AL821"/>
      <c r="AM821"/>
    </row>
    <row r="822" spans="29:39" x14ac:dyDescent="0.25">
      <c r="AC822" s="6"/>
      <c r="AD822"/>
      <c r="AE822"/>
      <c r="AF822"/>
      <c r="AG822"/>
      <c r="AH822"/>
      <c r="AI822"/>
      <c r="AJ822"/>
      <c r="AK822"/>
      <c r="AL822"/>
      <c r="AM822"/>
    </row>
    <row r="823" spans="29:39" x14ac:dyDescent="0.25">
      <c r="AC823" s="6"/>
      <c r="AD823"/>
      <c r="AE823"/>
      <c r="AF823"/>
      <c r="AG823"/>
      <c r="AH823"/>
      <c r="AI823"/>
      <c r="AJ823"/>
      <c r="AK823"/>
      <c r="AL823"/>
      <c r="AM823"/>
    </row>
    <row r="824" spans="29:39" x14ac:dyDescent="0.25">
      <c r="AC824" s="6"/>
      <c r="AD824"/>
      <c r="AE824"/>
      <c r="AF824"/>
      <c r="AG824"/>
      <c r="AH824"/>
      <c r="AI824"/>
      <c r="AJ824"/>
      <c r="AK824"/>
      <c r="AL824"/>
      <c r="AM824"/>
    </row>
    <row r="825" spans="29:39" x14ac:dyDescent="0.25">
      <c r="AC825" s="6"/>
      <c r="AD825"/>
      <c r="AE825"/>
      <c r="AF825"/>
      <c r="AG825"/>
      <c r="AH825"/>
      <c r="AI825"/>
      <c r="AJ825"/>
      <c r="AK825"/>
      <c r="AL825"/>
      <c r="AM825"/>
    </row>
    <row r="826" spans="29:39" x14ac:dyDescent="0.25">
      <c r="AC826" s="6"/>
      <c r="AD826"/>
      <c r="AE826"/>
      <c r="AF826"/>
      <c r="AG826"/>
      <c r="AH826"/>
      <c r="AI826"/>
      <c r="AJ826"/>
      <c r="AK826"/>
      <c r="AL826"/>
      <c r="AM826"/>
    </row>
    <row r="827" spans="29:39" x14ac:dyDescent="0.25">
      <c r="AC827" s="6"/>
      <c r="AD827"/>
      <c r="AE827"/>
      <c r="AF827"/>
      <c r="AG827"/>
      <c r="AH827"/>
      <c r="AI827"/>
      <c r="AJ827"/>
      <c r="AK827"/>
      <c r="AL827"/>
      <c r="AM827"/>
    </row>
    <row r="828" spans="29:39" x14ac:dyDescent="0.25">
      <c r="AC828" s="6"/>
      <c r="AD828"/>
      <c r="AE828"/>
      <c r="AF828"/>
      <c r="AG828"/>
      <c r="AH828"/>
      <c r="AI828"/>
      <c r="AJ828"/>
      <c r="AK828"/>
      <c r="AL828"/>
      <c r="AM828"/>
    </row>
    <row r="829" spans="29:39" x14ac:dyDescent="0.25">
      <c r="AC829" s="6"/>
      <c r="AD829"/>
      <c r="AE829"/>
      <c r="AF829"/>
      <c r="AG829"/>
      <c r="AH829"/>
      <c r="AI829"/>
      <c r="AJ829"/>
      <c r="AK829"/>
      <c r="AL829"/>
      <c r="AM829"/>
    </row>
    <row r="830" spans="29:39" x14ac:dyDescent="0.25">
      <c r="AC830" s="6"/>
      <c r="AD830"/>
      <c r="AE830"/>
      <c r="AF830"/>
      <c r="AG830"/>
      <c r="AH830"/>
      <c r="AI830"/>
      <c r="AJ830"/>
      <c r="AK830"/>
      <c r="AL830"/>
      <c r="AM830"/>
    </row>
    <row r="831" spans="29:39" x14ac:dyDescent="0.25">
      <c r="AC831" s="6"/>
      <c r="AD831"/>
      <c r="AE831"/>
      <c r="AF831"/>
      <c r="AG831"/>
      <c r="AH831"/>
      <c r="AI831"/>
      <c r="AJ831"/>
      <c r="AK831"/>
      <c r="AL831"/>
      <c r="AM831"/>
    </row>
    <row r="832" spans="29:39" x14ac:dyDescent="0.25">
      <c r="AC832" s="6"/>
      <c r="AD832"/>
      <c r="AE832"/>
      <c r="AF832"/>
      <c r="AG832"/>
      <c r="AH832"/>
      <c r="AI832"/>
      <c r="AJ832"/>
      <c r="AK832"/>
      <c r="AL832"/>
      <c r="AM832"/>
    </row>
    <row r="833" spans="29:39" x14ac:dyDescent="0.25">
      <c r="AC833" s="6"/>
      <c r="AD833"/>
      <c r="AE833"/>
      <c r="AF833"/>
      <c r="AG833"/>
      <c r="AH833"/>
      <c r="AI833"/>
      <c r="AJ833"/>
      <c r="AK833"/>
      <c r="AL833"/>
      <c r="AM833"/>
    </row>
    <row r="834" spans="29:39" x14ac:dyDescent="0.25">
      <c r="AC834" s="6"/>
      <c r="AD834"/>
      <c r="AE834"/>
      <c r="AF834"/>
      <c r="AG834"/>
      <c r="AH834"/>
      <c r="AI834"/>
      <c r="AJ834"/>
      <c r="AK834"/>
      <c r="AL834"/>
      <c r="AM834"/>
    </row>
    <row r="835" spans="29:39" x14ac:dyDescent="0.25">
      <c r="AC835" s="6"/>
      <c r="AD835"/>
      <c r="AE835"/>
      <c r="AF835"/>
      <c r="AG835"/>
      <c r="AH835"/>
      <c r="AI835"/>
      <c r="AJ835"/>
      <c r="AK835"/>
      <c r="AL835"/>
      <c r="AM835"/>
    </row>
    <row r="836" spans="29:39" x14ac:dyDescent="0.25">
      <c r="AC836" s="6"/>
      <c r="AD836"/>
      <c r="AE836"/>
      <c r="AF836"/>
      <c r="AG836"/>
      <c r="AH836"/>
      <c r="AI836"/>
      <c r="AJ836"/>
      <c r="AK836"/>
      <c r="AL836"/>
      <c r="AM836"/>
    </row>
    <row r="837" spans="29:39" x14ac:dyDescent="0.25">
      <c r="AC837" s="6"/>
      <c r="AD837"/>
      <c r="AE837"/>
      <c r="AF837"/>
      <c r="AG837"/>
      <c r="AH837"/>
      <c r="AI837"/>
      <c r="AJ837"/>
      <c r="AK837"/>
      <c r="AL837"/>
      <c r="AM837"/>
    </row>
    <row r="838" spans="29:39" x14ac:dyDescent="0.25">
      <c r="AC838" s="6"/>
      <c r="AD838"/>
      <c r="AE838"/>
      <c r="AF838"/>
      <c r="AG838"/>
      <c r="AH838"/>
      <c r="AI838"/>
      <c r="AJ838"/>
      <c r="AK838"/>
      <c r="AL838"/>
      <c r="AM838"/>
    </row>
    <row r="839" spans="29:39" x14ac:dyDescent="0.25">
      <c r="AC839" s="6"/>
      <c r="AD839"/>
      <c r="AE839"/>
      <c r="AF839"/>
      <c r="AG839"/>
      <c r="AH839"/>
      <c r="AI839"/>
      <c r="AJ839"/>
      <c r="AK839"/>
      <c r="AL839"/>
      <c r="AM839"/>
    </row>
    <row r="840" spans="29:39" x14ac:dyDescent="0.25">
      <c r="AC840" s="6"/>
      <c r="AD840"/>
      <c r="AE840"/>
      <c r="AF840"/>
      <c r="AG840"/>
      <c r="AH840"/>
      <c r="AI840"/>
      <c r="AJ840"/>
      <c r="AK840"/>
      <c r="AL840"/>
      <c r="AM840"/>
    </row>
    <row r="841" spans="29:39" x14ac:dyDescent="0.25">
      <c r="AC841" s="6"/>
      <c r="AD841"/>
      <c r="AE841"/>
      <c r="AF841"/>
      <c r="AG841"/>
      <c r="AH841"/>
      <c r="AI841"/>
      <c r="AJ841"/>
      <c r="AK841"/>
      <c r="AL841"/>
      <c r="AM841"/>
    </row>
    <row r="842" spans="29:39" x14ac:dyDescent="0.25">
      <c r="AC842" s="6"/>
      <c r="AD842"/>
      <c r="AE842"/>
      <c r="AF842"/>
      <c r="AG842"/>
      <c r="AH842"/>
      <c r="AI842"/>
      <c r="AJ842"/>
      <c r="AK842"/>
      <c r="AL842"/>
      <c r="AM842"/>
    </row>
    <row r="843" spans="29:39" x14ac:dyDescent="0.25">
      <c r="AC843" s="6"/>
      <c r="AD843"/>
      <c r="AE843"/>
      <c r="AF843"/>
      <c r="AG843"/>
      <c r="AH843"/>
      <c r="AI843"/>
      <c r="AJ843"/>
      <c r="AK843"/>
      <c r="AL843"/>
      <c r="AM843"/>
    </row>
    <row r="844" spans="29:39" x14ac:dyDescent="0.25">
      <c r="AC844" s="6"/>
      <c r="AD844"/>
      <c r="AE844"/>
      <c r="AF844"/>
      <c r="AG844"/>
      <c r="AH844"/>
      <c r="AI844"/>
      <c r="AJ844"/>
      <c r="AK844"/>
      <c r="AL844"/>
      <c r="AM844"/>
    </row>
    <row r="845" spans="29:39" x14ac:dyDescent="0.25">
      <c r="AC845" s="6"/>
      <c r="AD845"/>
      <c r="AE845"/>
      <c r="AF845"/>
      <c r="AG845"/>
      <c r="AH845"/>
      <c r="AI845"/>
      <c r="AJ845"/>
      <c r="AK845"/>
      <c r="AL845"/>
      <c r="AM845"/>
    </row>
    <row r="846" spans="29:39" x14ac:dyDescent="0.25">
      <c r="AC846" s="6"/>
      <c r="AD846"/>
      <c r="AE846"/>
      <c r="AF846"/>
      <c r="AG846"/>
      <c r="AH846"/>
      <c r="AI846"/>
      <c r="AJ846"/>
      <c r="AK846"/>
      <c r="AL846"/>
      <c r="AM846"/>
    </row>
    <row r="847" spans="29:39" x14ac:dyDescent="0.25">
      <c r="AC847" s="6"/>
      <c r="AD847"/>
      <c r="AE847"/>
      <c r="AF847"/>
      <c r="AG847"/>
      <c r="AH847"/>
      <c r="AI847"/>
      <c r="AJ847"/>
      <c r="AK847"/>
      <c r="AL847"/>
      <c r="AM847"/>
    </row>
    <row r="848" spans="29:39" x14ac:dyDescent="0.25">
      <c r="AC848" s="6"/>
      <c r="AD848"/>
      <c r="AE848"/>
      <c r="AF848"/>
      <c r="AG848"/>
      <c r="AH848"/>
      <c r="AI848"/>
      <c r="AJ848"/>
      <c r="AK848"/>
      <c r="AL848"/>
      <c r="AM848"/>
    </row>
    <row r="849" spans="29:39" x14ac:dyDescent="0.25">
      <c r="AC849" s="6"/>
      <c r="AD849"/>
      <c r="AE849"/>
      <c r="AF849"/>
      <c r="AG849"/>
      <c r="AH849"/>
      <c r="AI849"/>
      <c r="AJ849"/>
      <c r="AK849"/>
      <c r="AL849"/>
      <c r="AM849"/>
    </row>
    <row r="850" spans="29:39" x14ac:dyDescent="0.25">
      <c r="AC850" s="6"/>
      <c r="AD850"/>
      <c r="AE850"/>
      <c r="AF850"/>
      <c r="AG850"/>
      <c r="AH850"/>
      <c r="AI850"/>
      <c r="AJ850"/>
      <c r="AK850"/>
      <c r="AL850"/>
      <c r="AM850"/>
    </row>
    <row r="851" spans="29:39" x14ac:dyDescent="0.25">
      <c r="AC851" s="6"/>
      <c r="AD851"/>
      <c r="AE851"/>
      <c r="AF851"/>
      <c r="AG851"/>
      <c r="AH851"/>
      <c r="AI851"/>
      <c r="AJ851"/>
      <c r="AK851"/>
      <c r="AL851"/>
      <c r="AM851"/>
    </row>
    <row r="852" spans="29:39" x14ac:dyDescent="0.25">
      <c r="AC852" s="6"/>
      <c r="AD852"/>
      <c r="AE852"/>
      <c r="AF852"/>
      <c r="AG852"/>
      <c r="AH852"/>
      <c r="AI852"/>
      <c r="AJ852"/>
      <c r="AK852"/>
      <c r="AL852"/>
      <c r="AM852"/>
    </row>
    <row r="853" spans="29:39" x14ac:dyDescent="0.25">
      <c r="AC853" s="6"/>
      <c r="AD853"/>
      <c r="AE853"/>
      <c r="AF853"/>
      <c r="AG853"/>
      <c r="AH853"/>
      <c r="AI853"/>
      <c r="AJ853"/>
      <c r="AK853"/>
      <c r="AL853"/>
      <c r="AM853"/>
    </row>
    <row r="854" spans="29:39" x14ac:dyDescent="0.25">
      <c r="AC854" s="6"/>
      <c r="AD854"/>
      <c r="AE854"/>
      <c r="AF854"/>
      <c r="AG854"/>
      <c r="AH854"/>
      <c r="AI854"/>
      <c r="AJ854"/>
      <c r="AK854"/>
      <c r="AL854"/>
      <c r="AM854"/>
    </row>
    <row r="855" spans="29:39" x14ac:dyDescent="0.25">
      <c r="AC855" s="6"/>
      <c r="AD855"/>
      <c r="AE855"/>
      <c r="AF855"/>
      <c r="AG855"/>
      <c r="AH855"/>
      <c r="AI855"/>
      <c r="AJ855"/>
      <c r="AK855"/>
      <c r="AL855"/>
      <c r="AM855"/>
    </row>
    <row r="856" spans="29:39" x14ac:dyDescent="0.25">
      <c r="AC856" s="6"/>
      <c r="AD856"/>
      <c r="AE856"/>
      <c r="AF856"/>
      <c r="AG856"/>
      <c r="AH856"/>
      <c r="AI856"/>
      <c r="AJ856"/>
      <c r="AK856"/>
      <c r="AL856"/>
      <c r="AM856"/>
    </row>
    <row r="857" spans="29:39" x14ac:dyDescent="0.25">
      <c r="AC857" s="6"/>
      <c r="AD857"/>
      <c r="AE857"/>
      <c r="AF857"/>
      <c r="AG857"/>
      <c r="AH857"/>
      <c r="AI857"/>
      <c r="AJ857"/>
      <c r="AK857"/>
      <c r="AL857"/>
      <c r="AM857"/>
    </row>
    <row r="858" spans="29:39" x14ac:dyDescent="0.25">
      <c r="AC858" s="6"/>
      <c r="AD858"/>
      <c r="AE858"/>
      <c r="AF858"/>
      <c r="AG858"/>
      <c r="AH858"/>
      <c r="AI858"/>
      <c r="AJ858"/>
      <c r="AK858"/>
      <c r="AL858"/>
      <c r="AM858"/>
    </row>
    <row r="859" spans="29:39" x14ac:dyDescent="0.25">
      <c r="AC859" s="6"/>
      <c r="AD859"/>
      <c r="AE859"/>
      <c r="AF859"/>
      <c r="AG859"/>
      <c r="AH859"/>
      <c r="AI859"/>
      <c r="AJ859"/>
      <c r="AK859"/>
      <c r="AL859"/>
      <c r="AM859"/>
    </row>
    <row r="860" spans="29:39" x14ac:dyDescent="0.25">
      <c r="AC860" s="6"/>
      <c r="AD860"/>
      <c r="AE860"/>
      <c r="AF860"/>
      <c r="AG860"/>
      <c r="AH860"/>
      <c r="AI860"/>
      <c r="AJ860"/>
      <c r="AK860"/>
      <c r="AL860"/>
      <c r="AM860"/>
    </row>
    <row r="861" spans="29:39" x14ac:dyDescent="0.25">
      <c r="AC861" s="6"/>
      <c r="AD861"/>
      <c r="AE861"/>
      <c r="AF861"/>
      <c r="AG861"/>
      <c r="AH861"/>
      <c r="AI861"/>
      <c r="AJ861"/>
      <c r="AK861"/>
      <c r="AL861"/>
      <c r="AM861"/>
    </row>
    <row r="862" spans="29:39" x14ac:dyDescent="0.25">
      <c r="AC862" s="6"/>
      <c r="AD862"/>
      <c r="AE862"/>
      <c r="AF862"/>
      <c r="AG862"/>
      <c r="AH862"/>
      <c r="AI862"/>
      <c r="AJ862"/>
      <c r="AK862"/>
      <c r="AL862"/>
      <c r="AM862"/>
    </row>
    <row r="863" spans="29:39" x14ac:dyDescent="0.25">
      <c r="AC863" s="6"/>
      <c r="AD863"/>
      <c r="AE863"/>
      <c r="AF863"/>
      <c r="AG863"/>
      <c r="AH863"/>
      <c r="AI863"/>
      <c r="AJ863"/>
      <c r="AK863"/>
      <c r="AL863"/>
      <c r="AM863"/>
    </row>
    <row r="864" spans="29:39" x14ac:dyDescent="0.25">
      <c r="AC864" s="6"/>
      <c r="AD864"/>
      <c r="AE864"/>
      <c r="AF864"/>
      <c r="AG864"/>
      <c r="AH864"/>
      <c r="AI864"/>
      <c r="AJ864"/>
      <c r="AK864"/>
      <c r="AL864"/>
      <c r="AM864"/>
    </row>
    <row r="865" spans="29:39" x14ac:dyDescent="0.25">
      <c r="AC865" s="6"/>
      <c r="AD865"/>
      <c r="AE865"/>
      <c r="AF865"/>
      <c r="AG865"/>
      <c r="AH865"/>
      <c r="AI865"/>
      <c r="AJ865"/>
      <c r="AK865"/>
      <c r="AL865"/>
      <c r="AM865"/>
    </row>
    <row r="866" spans="29:39" x14ac:dyDescent="0.25">
      <c r="AC866" s="6"/>
      <c r="AD866"/>
      <c r="AE866"/>
      <c r="AF866"/>
      <c r="AG866"/>
      <c r="AH866"/>
      <c r="AI866"/>
      <c r="AJ866"/>
      <c r="AK866"/>
      <c r="AL866"/>
      <c r="AM866"/>
    </row>
    <row r="867" spans="29:39" x14ac:dyDescent="0.25">
      <c r="AC867" s="6"/>
      <c r="AD867"/>
      <c r="AE867"/>
      <c r="AF867"/>
      <c r="AG867"/>
      <c r="AH867"/>
      <c r="AI867"/>
      <c r="AJ867"/>
      <c r="AK867"/>
      <c r="AL867"/>
      <c r="AM867"/>
    </row>
    <row r="868" spans="29:39" x14ac:dyDescent="0.25">
      <c r="AC868" s="6"/>
      <c r="AD868"/>
      <c r="AE868"/>
      <c r="AF868"/>
      <c r="AG868"/>
      <c r="AH868"/>
      <c r="AI868"/>
      <c r="AJ868"/>
      <c r="AK868"/>
      <c r="AL868"/>
      <c r="AM868"/>
    </row>
    <row r="869" spans="29:39" x14ac:dyDescent="0.25">
      <c r="AC869" s="6"/>
      <c r="AD869"/>
      <c r="AE869"/>
      <c r="AF869"/>
      <c r="AG869"/>
      <c r="AH869"/>
      <c r="AI869"/>
      <c r="AJ869"/>
      <c r="AK869"/>
      <c r="AL869"/>
      <c r="AM869"/>
    </row>
    <row r="870" spans="29:39" x14ac:dyDescent="0.25">
      <c r="AC870" s="6"/>
      <c r="AD870"/>
      <c r="AE870"/>
      <c r="AF870"/>
      <c r="AG870"/>
      <c r="AH870"/>
      <c r="AI870"/>
      <c r="AJ870"/>
      <c r="AK870"/>
      <c r="AL870"/>
      <c r="AM870"/>
    </row>
    <row r="871" spans="29:39" x14ac:dyDescent="0.25">
      <c r="AC871" s="6"/>
      <c r="AD871"/>
      <c r="AE871"/>
      <c r="AF871"/>
      <c r="AG871"/>
      <c r="AH871"/>
      <c r="AI871"/>
      <c r="AJ871"/>
      <c r="AK871"/>
      <c r="AL871"/>
      <c r="AM871"/>
    </row>
    <row r="872" spans="29:39" x14ac:dyDescent="0.25">
      <c r="AC872" s="6"/>
      <c r="AD872"/>
      <c r="AE872"/>
      <c r="AF872"/>
      <c r="AG872"/>
      <c r="AH872"/>
      <c r="AI872"/>
      <c r="AJ872"/>
      <c r="AK872"/>
      <c r="AL872"/>
      <c r="AM872"/>
    </row>
    <row r="873" spans="29:39" x14ac:dyDescent="0.25">
      <c r="AC873" s="6"/>
      <c r="AD873"/>
      <c r="AE873"/>
      <c r="AF873"/>
      <c r="AG873"/>
      <c r="AH873"/>
      <c r="AI873"/>
      <c r="AJ873"/>
      <c r="AK873"/>
      <c r="AL873"/>
      <c r="AM873"/>
    </row>
    <row r="874" spans="29:39" x14ac:dyDescent="0.25">
      <c r="AC874" s="6"/>
      <c r="AD874"/>
      <c r="AE874"/>
      <c r="AF874"/>
      <c r="AG874"/>
      <c r="AH874"/>
      <c r="AI874"/>
      <c r="AJ874"/>
      <c r="AK874"/>
      <c r="AL874"/>
      <c r="AM874"/>
    </row>
    <row r="875" spans="29:39" x14ac:dyDescent="0.25">
      <c r="AC875" s="6"/>
      <c r="AD875"/>
      <c r="AE875"/>
      <c r="AF875"/>
      <c r="AG875"/>
      <c r="AH875"/>
      <c r="AI875"/>
      <c r="AJ875"/>
      <c r="AK875"/>
      <c r="AL875"/>
      <c r="AM875"/>
    </row>
    <row r="876" spans="29:39" x14ac:dyDescent="0.25">
      <c r="AC876" s="6"/>
      <c r="AD876"/>
      <c r="AE876"/>
      <c r="AF876"/>
      <c r="AG876"/>
      <c r="AH876"/>
      <c r="AI876"/>
      <c r="AJ876"/>
      <c r="AK876"/>
      <c r="AL876"/>
      <c r="AM876"/>
    </row>
    <row r="877" spans="29:39" x14ac:dyDescent="0.25">
      <c r="AC877" s="6"/>
      <c r="AD877"/>
      <c r="AE877"/>
      <c r="AF877"/>
      <c r="AG877"/>
      <c r="AH877"/>
      <c r="AI877"/>
      <c r="AJ877"/>
      <c r="AK877"/>
      <c r="AL877"/>
      <c r="AM877"/>
    </row>
    <row r="878" spans="29:39" x14ac:dyDescent="0.25">
      <c r="AC878" s="6"/>
      <c r="AD878"/>
      <c r="AE878"/>
      <c r="AF878"/>
      <c r="AG878"/>
      <c r="AH878"/>
      <c r="AI878"/>
      <c r="AJ878"/>
      <c r="AK878"/>
      <c r="AL878"/>
      <c r="AM878"/>
    </row>
    <row r="879" spans="29:39" x14ac:dyDescent="0.25">
      <c r="AC879" s="6"/>
      <c r="AD879"/>
      <c r="AE879"/>
      <c r="AF879"/>
      <c r="AG879"/>
      <c r="AH879"/>
      <c r="AI879"/>
      <c r="AJ879"/>
      <c r="AK879"/>
      <c r="AL879"/>
      <c r="AM879"/>
    </row>
    <row r="880" spans="29:39" x14ac:dyDescent="0.25">
      <c r="AC880" s="6"/>
      <c r="AD880"/>
      <c r="AE880"/>
      <c r="AF880"/>
      <c r="AG880"/>
      <c r="AH880"/>
      <c r="AI880"/>
      <c r="AJ880"/>
      <c r="AK880"/>
      <c r="AL880"/>
      <c r="AM880"/>
    </row>
    <row r="881" spans="29:39" x14ac:dyDescent="0.25">
      <c r="AC881" s="6"/>
      <c r="AD881"/>
      <c r="AE881"/>
      <c r="AF881"/>
      <c r="AG881"/>
      <c r="AH881"/>
      <c r="AI881"/>
      <c r="AJ881"/>
      <c r="AK881"/>
      <c r="AL881"/>
      <c r="AM881"/>
    </row>
    <row r="882" spans="29:39" x14ac:dyDescent="0.25">
      <c r="AC882" s="6"/>
      <c r="AD882"/>
      <c r="AE882"/>
      <c r="AF882"/>
      <c r="AG882"/>
      <c r="AH882"/>
      <c r="AI882"/>
      <c r="AJ882"/>
      <c r="AK882"/>
      <c r="AL882"/>
      <c r="AM882"/>
    </row>
    <row r="883" spans="29:39" x14ac:dyDescent="0.25">
      <c r="AC883" s="6"/>
      <c r="AD883"/>
      <c r="AE883"/>
      <c r="AF883"/>
      <c r="AG883"/>
      <c r="AH883"/>
      <c r="AI883"/>
      <c r="AJ883"/>
      <c r="AK883"/>
      <c r="AL883"/>
      <c r="AM883"/>
    </row>
    <row r="884" spans="29:39" x14ac:dyDescent="0.25">
      <c r="AC884" s="6"/>
      <c r="AD884"/>
      <c r="AE884"/>
      <c r="AF884"/>
      <c r="AG884"/>
      <c r="AH884"/>
      <c r="AI884"/>
      <c r="AJ884"/>
      <c r="AK884"/>
      <c r="AL884"/>
      <c r="AM884"/>
    </row>
    <row r="885" spans="29:39" x14ac:dyDescent="0.25">
      <c r="AC885" s="6"/>
      <c r="AD885"/>
      <c r="AE885"/>
      <c r="AF885"/>
      <c r="AG885"/>
      <c r="AH885"/>
      <c r="AI885"/>
      <c r="AJ885"/>
      <c r="AK885"/>
      <c r="AL885"/>
      <c r="AM885"/>
    </row>
    <row r="886" spans="29:39" x14ac:dyDescent="0.25">
      <c r="AC886" s="6"/>
      <c r="AD886"/>
      <c r="AE886"/>
      <c r="AF886"/>
      <c r="AG886"/>
      <c r="AH886"/>
      <c r="AI886"/>
      <c r="AJ886"/>
      <c r="AK886"/>
      <c r="AL886"/>
      <c r="AM886"/>
    </row>
    <row r="887" spans="29:39" x14ac:dyDescent="0.25">
      <c r="AC887" s="6"/>
      <c r="AD887"/>
      <c r="AE887"/>
      <c r="AF887"/>
      <c r="AG887"/>
      <c r="AH887"/>
      <c r="AI887"/>
      <c r="AJ887"/>
      <c r="AK887"/>
      <c r="AL887"/>
      <c r="AM887"/>
    </row>
    <row r="888" spans="29:39" x14ac:dyDescent="0.25">
      <c r="AC888" s="6"/>
      <c r="AD888"/>
      <c r="AE888"/>
      <c r="AF888"/>
      <c r="AG888"/>
      <c r="AH888"/>
      <c r="AI888"/>
      <c r="AJ888"/>
      <c r="AK888"/>
      <c r="AL888"/>
      <c r="AM888"/>
    </row>
    <row r="889" spans="29:39" x14ac:dyDescent="0.25">
      <c r="AC889" s="6"/>
      <c r="AD889"/>
      <c r="AE889"/>
      <c r="AF889"/>
      <c r="AG889"/>
      <c r="AH889"/>
      <c r="AI889"/>
      <c r="AJ889"/>
      <c r="AK889"/>
      <c r="AL889"/>
      <c r="AM889"/>
    </row>
    <row r="890" spans="29:39" x14ac:dyDescent="0.25">
      <c r="AC890" s="6"/>
      <c r="AD890"/>
      <c r="AE890"/>
      <c r="AF890"/>
      <c r="AG890"/>
      <c r="AH890"/>
      <c r="AI890"/>
      <c r="AJ890"/>
      <c r="AK890"/>
      <c r="AL890"/>
      <c r="AM890"/>
    </row>
    <row r="891" spans="29:39" x14ac:dyDescent="0.25">
      <c r="AC891" s="6"/>
      <c r="AD891"/>
      <c r="AE891"/>
      <c r="AF891"/>
      <c r="AG891"/>
      <c r="AH891"/>
      <c r="AI891"/>
      <c r="AJ891"/>
      <c r="AK891"/>
      <c r="AL891"/>
      <c r="AM891"/>
    </row>
    <row r="892" spans="29:39" x14ac:dyDescent="0.25">
      <c r="AC892" s="6"/>
      <c r="AD892"/>
      <c r="AE892"/>
      <c r="AF892"/>
      <c r="AG892"/>
      <c r="AH892"/>
      <c r="AI892"/>
      <c r="AJ892"/>
      <c r="AK892"/>
      <c r="AL892"/>
      <c r="AM892"/>
    </row>
    <row r="893" spans="29:39" x14ac:dyDescent="0.25">
      <c r="AC893" s="6"/>
      <c r="AD893"/>
      <c r="AE893"/>
      <c r="AF893"/>
      <c r="AG893"/>
      <c r="AH893"/>
      <c r="AI893"/>
      <c r="AJ893"/>
      <c r="AK893"/>
      <c r="AL893"/>
      <c r="AM893"/>
    </row>
    <row r="894" spans="29:39" x14ac:dyDescent="0.25">
      <c r="AC894" s="6"/>
      <c r="AD894"/>
      <c r="AE894"/>
      <c r="AF894"/>
      <c r="AG894"/>
      <c r="AH894"/>
      <c r="AI894"/>
      <c r="AJ894"/>
      <c r="AK894"/>
      <c r="AL894"/>
      <c r="AM894"/>
    </row>
    <row r="895" spans="29:39" x14ac:dyDescent="0.25">
      <c r="AC895" s="6"/>
      <c r="AD895"/>
      <c r="AE895"/>
      <c r="AF895"/>
      <c r="AG895"/>
      <c r="AH895"/>
      <c r="AI895"/>
      <c r="AJ895"/>
      <c r="AK895"/>
      <c r="AL895"/>
      <c r="AM895"/>
    </row>
    <row r="896" spans="29:39" x14ac:dyDescent="0.25">
      <c r="AC896" s="6"/>
      <c r="AD896"/>
      <c r="AE896"/>
      <c r="AF896"/>
      <c r="AG896"/>
      <c r="AH896"/>
      <c r="AI896"/>
      <c r="AJ896"/>
      <c r="AK896"/>
      <c r="AL896"/>
      <c r="AM896"/>
    </row>
    <row r="897" spans="29:39" x14ac:dyDescent="0.25">
      <c r="AC897" s="6"/>
      <c r="AD897"/>
      <c r="AE897"/>
      <c r="AF897"/>
      <c r="AG897"/>
      <c r="AH897"/>
      <c r="AI897"/>
      <c r="AJ897"/>
      <c r="AK897"/>
      <c r="AL897"/>
      <c r="AM897"/>
    </row>
    <row r="898" spans="29:39" x14ac:dyDescent="0.25">
      <c r="AC898" s="6"/>
      <c r="AD898"/>
      <c r="AE898"/>
      <c r="AF898"/>
      <c r="AG898"/>
      <c r="AH898"/>
      <c r="AI898"/>
      <c r="AJ898"/>
      <c r="AK898"/>
      <c r="AL898"/>
      <c r="AM898"/>
    </row>
    <row r="899" spans="29:39" x14ac:dyDescent="0.25">
      <c r="AC899" s="6"/>
      <c r="AD899"/>
      <c r="AE899"/>
      <c r="AF899"/>
      <c r="AG899"/>
      <c r="AH899"/>
      <c r="AI899"/>
      <c r="AJ899"/>
      <c r="AK899"/>
      <c r="AL899"/>
      <c r="AM899"/>
    </row>
    <row r="900" spans="29:39" x14ac:dyDescent="0.25">
      <c r="AC900" s="6"/>
      <c r="AD900"/>
      <c r="AE900"/>
      <c r="AF900"/>
      <c r="AG900"/>
      <c r="AH900"/>
      <c r="AI900"/>
      <c r="AJ900"/>
      <c r="AK900"/>
      <c r="AL900"/>
      <c r="AM900"/>
    </row>
    <row r="901" spans="29:39" x14ac:dyDescent="0.25">
      <c r="AC901" s="6"/>
      <c r="AD901"/>
      <c r="AE901"/>
      <c r="AF901"/>
      <c r="AG901"/>
      <c r="AH901"/>
      <c r="AI901"/>
      <c r="AJ901"/>
      <c r="AK901"/>
      <c r="AL901"/>
      <c r="AM901"/>
    </row>
    <row r="902" spans="29:39" x14ac:dyDescent="0.25">
      <c r="AC902" s="6"/>
      <c r="AD902"/>
      <c r="AE902"/>
      <c r="AF902"/>
      <c r="AG902"/>
      <c r="AH902"/>
      <c r="AI902"/>
      <c r="AJ902"/>
      <c r="AK902"/>
      <c r="AL902"/>
      <c r="AM902"/>
    </row>
    <row r="903" spans="29:39" x14ac:dyDescent="0.25">
      <c r="AC903" s="6"/>
      <c r="AD903"/>
      <c r="AE903"/>
      <c r="AF903"/>
      <c r="AG903"/>
      <c r="AH903"/>
      <c r="AI903"/>
      <c r="AJ903"/>
      <c r="AK903"/>
      <c r="AL903"/>
      <c r="AM903"/>
    </row>
    <row r="904" spans="29:39" x14ac:dyDescent="0.25">
      <c r="AC904" s="6"/>
      <c r="AD904"/>
      <c r="AE904"/>
      <c r="AF904"/>
      <c r="AG904"/>
      <c r="AH904"/>
      <c r="AI904"/>
      <c r="AJ904"/>
      <c r="AK904"/>
      <c r="AL904"/>
      <c r="AM904"/>
    </row>
    <row r="905" spans="29:39" x14ac:dyDescent="0.25">
      <c r="AC905" s="6"/>
      <c r="AD905"/>
      <c r="AE905"/>
      <c r="AF905"/>
      <c r="AG905"/>
      <c r="AH905"/>
      <c r="AI905"/>
      <c r="AJ905"/>
      <c r="AK905"/>
      <c r="AL905"/>
      <c r="AM905"/>
    </row>
    <row r="906" spans="29:39" x14ac:dyDescent="0.25">
      <c r="AC906" s="6"/>
      <c r="AD906"/>
      <c r="AE906"/>
      <c r="AF906"/>
      <c r="AG906"/>
      <c r="AH906"/>
      <c r="AI906"/>
      <c r="AJ906"/>
      <c r="AK906"/>
      <c r="AL906"/>
      <c r="AM906"/>
    </row>
    <row r="907" spans="29:39" x14ac:dyDescent="0.25">
      <c r="AC907" s="6"/>
      <c r="AD907"/>
      <c r="AE907"/>
      <c r="AF907"/>
      <c r="AG907"/>
      <c r="AH907"/>
      <c r="AI907"/>
      <c r="AJ907"/>
      <c r="AK907"/>
      <c r="AL907"/>
      <c r="AM907"/>
    </row>
    <row r="908" spans="29:39" x14ac:dyDescent="0.25">
      <c r="AC908" s="6"/>
      <c r="AD908"/>
      <c r="AE908"/>
      <c r="AF908"/>
      <c r="AG908"/>
      <c r="AH908"/>
      <c r="AI908"/>
      <c r="AJ908"/>
      <c r="AK908"/>
      <c r="AL908"/>
      <c r="AM908"/>
    </row>
    <row r="909" spans="29:39" x14ac:dyDescent="0.25">
      <c r="AC909" s="6"/>
      <c r="AD909"/>
      <c r="AE909"/>
      <c r="AF909"/>
      <c r="AG909"/>
      <c r="AH909"/>
      <c r="AI909"/>
      <c r="AJ909"/>
      <c r="AK909"/>
      <c r="AL909"/>
      <c r="AM909"/>
    </row>
    <row r="910" spans="29:39" x14ac:dyDescent="0.25">
      <c r="AC910" s="6"/>
      <c r="AD910"/>
      <c r="AE910"/>
      <c r="AF910"/>
      <c r="AG910"/>
      <c r="AH910"/>
      <c r="AI910"/>
      <c r="AJ910"/>
      <c r="AK910"/>
      <c r="AL910"/>
      <c r="AM910"/>
    </row>
    <row r="911" spans="29:39" x14ac:dyDescent="0.25">
      <c r="AC911" s="6"/>
      <c r="AD911"/>
      <c r="AE911"/>
      <c r="AF911"/>
      <c r="AG911"/>
      <c r="AH911"/>
      <c r="AI911"/>
      <c r="AJ911"/>
      <c r="AK911"/>
      <c r="AL911"/>
      <c r="AM911"/>
    </row>
    <row r="912" spans="29:39" x14ac:dyDescent="0.25">
      <c r="AC912" s="6"/>
      <c r="AD912"/>
      <c r="AE912"/>
      <c r="AF912"/>
      <c r="AG912"/>
      <c r="AH912"/>
      <c r="AI912"/>
      <c r="AJ912"/>
      <c r="AK912"/>
      <c r="AL912"/>
      <c r="AM912"/>
    </row>
    <row r="913" spans="29:39" x14ac:dyDescent="0.25">
      <c r="AC913" s="6"/>
      <c r="AD913"/>
      <c r="AE913"/>
      <c r="AF913"/>
      <c r="AG913"/>
      <c r="AH913"/>
      <c r="AI913"/>
      <c r="AJ913"/>
      <c r="AK913"/>
      <c r="AL913"/>
      <c r="AM913"/>
    </row>
    <row r="914" spans="29:39" x14ac:dyDescent="0.25">
      <c r="AC914" s="6"/>
      <c r="AD914"/>
      <c r="AE914"/>
      <c r="AF914"/>
      <c r="AG914"/>
      <c r="AH914"/>
      <c r="AI914"/>
      <c r="AJ914"/>
      <c r="AK914"/>
      <c r="AL914"/>
      <c r="AM914"/>
    </row>
    <row r="915" spans="29:39" x14ac:dyDescent="0.25">
      <c r="AC915" s="6"/>
      <c r="AD915"/>
      <c r="AE915"/>
      <c r="AF915"/>
      <c r="AG915"/>
      <c r="AH915"/>
      <c r="AI915"/>
      <c r="AJ915"/>
      <c r="AK915"/>
      <c r="AL915"/>
      <c r="AM915"/>
    </row>
    <row r="916" spans="29:39" x14ac:dyDescent="0.25">
      <c r="AC916" s="6"/>
      <c r="AD916"/>
      <c r="AE916"/>
      <c r="AF916"/>
      <c r="AG916"/>
      <c r="AH916"/>
      <c r="AI916"/>
      <c r="AJ916"/>
      <c r="AK916"/>
      <c r="AL916"/>
      <c r="AM916"/>
    </row>
    <row r="917" spans="29:39" x14ac:dyDescent="0.25">
      <c r="AC917" s="6"/>
      <c r="AD917"/>
      <c r="AE917"/>
      <c r="AF917"/>
      <c r="AG917"/>
      <c r="AH917"/>
      <c r="AI917"/>
      <c r="AJ917"/>
      <c r="AK917"/>
      <c r="AL917"/>
      <c r="AM917"/>
    </row>
    <row r="918" spans="29:39" x14ac:dyDescent="0.25">
      <c r="AC918" s="6"/>
      <c r="AD918"/>
      <c r="AE918"/>
      <c r="AF918"/>
      <c r="AG918"/>
      <c r="AH918"/>
      <c r="AI918"/>
      <c r="AJ918"/>
      <c r="AK918"/>
      <c r="AL918"/>
      <c r="AM918"/>
    </row>
    <row r="919" spans="29:39" x14ac:dyDescent="0.25">
      <c r="AC919" s="6"/>
      <c r="AD919"/>
      <c r="AE919"/>
      <c r="AF919"/>
      <c r="AG919"/>
      <c r="AH919"/>
      <c r="AI919"/>
      <c r="AJ919"/>
      <c r="AK919"/>
      <c r="AL919"/>
      <c r="AM919"/>
    </row>
    <row r="920" spans="29:39" x14ac:dyDescent="0.25">
      <c r="AC920" s="6"/>
      <c r="AD920"/>
      <c r="AE920"/>
      <c r="AF920"/>
      <c r="AG920"/>
      <c r="AH920"/>
      <c r="AI920"/>
      <c r="AJ920"/>
      <c r="AK920"/>
      <c r="AL920"/>
      <c r="AM920"/>
    </row>
    <row r="921" spans="29:39" x14ac:dyDescent="0.25">
      <c r="AC921" s="6"/>
      <c r="AD921"/>
      <c r="AE921"/>
      <c r="AF921"/>
      <c r="AG921"/>
      <c r="AH921"/>
      <c r="AI921"/>
      <c r="AJ921"/>
      <c r="AK921"/>
      <c r="AL921"/>
      <c r="AM921"/>
    </row>
    <row r="922" spans="29:39" x14ac:dyDescent="0.25">
      <c r="AC922" s="6"/>
      <c r="AD922"/>
      <c r="AE922"/>
      <c r="AF922"/>
      <c r="AG922"/>
      <c r="AH922"/>
      <c r="AI922"/>
      <c r="AJ922"/>
      <c r="AK922"/>
      <c r="AL922"/>
      <c r="AM922"/>
    </row>
    <row r="923" spans="29:39" x14ac:dyDescent="0.25">
      <c r="AC923" s="6"/>
      <c r="AD923"/>
      <c r="AE923"/>
      <c r="AF923"/>
      <c r="AG923"/>
      <c r="AH923"/>
      <c r="AI923"/>
      <c r="AJ923"/>
      <c r="AK923"/>
      <c r="AL923"/>
      <c r="AM923"/>
    </row>
    <row r="924" spans="29:39" x14ac:dyDescent="0.25">
      <c r="AC924" s="6"/>
      <c r="AD924"/>
      <c r="AE924"/>
      <c r="AF924"/>
      <c r="AG924"/>
      <c r="AH924"/>
      <c r="AI924"/>
      <c r="AJ924"/>
      <c r="AK924"/>
      <c r="AL924"/>
      <c r="AM924"/>
    </row>
    <row r="925" spans="29:39" x14ac:dyDescent="0.25">
      <c r="AC925" s="6"/>
      <c r="AD925"/>
      <c r="AE925"/>
      <c r="AF925"/>
      <c r="AG925"/>
      <c r="AH925"/>
      <c r="AI925"/>
      <c r="AJ925"/>
      <c r="AK925"/>
      <c r="AL925"/>
      <c r="AM925"/>
    </row>
    <row r="926" spans="29:39" x14ac:dyDescent="0.25">
      <c r="AC926" s="6"/>
      <c r="AD926"/>
      <c r="AE926"/>
      <c r="AF926"/>
      <c r="AG926"/>
      <c r="AH926"/>
      <c r="AI926"/>
      <c r="AJ926"/>
      <c r="AK926"/>
      <c r="AL926"/>
      <c r="AM926"/>
    </row>
    <row r="927" spans="29:39" x14ac:dyDescent="0.25">
      <c r="AC927" s="6"/>
      <c r="AD927"/>
      <c r="AE927"/>
      <c r="AF927"/>
      <c r="AG927"/>
      <c r="AH927"/>
      <c r="AI927"/>
      <c r="AJ927"/>
      <c r="AK927"/>
      <c r="AL927"/>
      <c r="AM927"/>
    </row>
    <row r="928" spans="29:39" x14ac:dyDescent="0.25">
      <c r="AC928" s="6"/>
      <c r="AD928"/>
      <c r="AE928"/>
      <c r="AF928"/>
      <c r="AG928"/>
      <c r="AH928"/>
      <c r="AI928"/>
      <c r="AJ928"/>
      <c r="AK928"/>
      <c r="AL928"/>
      <c r="AM928"/>
    </row>
    <row r="929" spans="29:39" x14ac:dyDescent="0.25">
      <c r="AC929" s="6"/>
      <c r="AD929"/>
      <c r="AE929"/>
      <c r="AF929"/>
      <c r="AG929"/>
      <c r="AH929"/>
      <c r="AI929"/>
      <c r="AJ929"/>
      <c r="AK929"/>
      <c r="AL929"/>
      <c r="AM929"/>
    </row>
    <row r="930" spans="29:39" x14ac:dyDescent="0.25">
      <c r="AC930" s="6"/>
      <c r="AD930"/>
      <c r="AE930"/>
      <c r="AF930"/>
      <c r="AG930"/>
      <c r="AH930"/>
      <c r="AI930"/>
      <c r="AJ930"/>
      <c r="AK930"/>
      <c r="AL930"/>
      <c r="AM930"/>
    </row>
    <row r="931" spans="29:39" x14ac:dyDescent="0.25">
      <c r="AC931" s="6"/>
      <c r="AD931"/>
      <c r="AE931"/>
      <c r="AF931"/>
      <c r="AG931"/>
      <c r="AH931"/>
      <c r="AI931"/>
      <c r="AJ931"/>
      <c r="AK931"/>
      <c r="AL931"/>
      <c r="AM931"/>
    </row>
    <row r="932" spans="29:39" x14ac:dyDescent="0.25">
      <c r="AC932" s="6"/>
      <c r="AD932"/>
      <c r="AE932"/>
      <c r="AF932"/>
      <c r="AG932"/>
      <c r="AH932"/>
      <c r="AI932"/>
      <c r="AJ932"/>
      <c r="AK932"/>
      <c r="AL932"/>
      <c r="AM932"/>
    </row>
    <row r="933" spans="29:39" x14ac:dyDescent="0.25">
      <c r="AC933" s="6"/>
      <c r="AD933"/>
      <c r="AE933"/>
      <c r="AF933"/>
      <c r="AG933"/>
      <c r="AH933"/>
      <c r="AI933"/>
      <c r="AJ933"/>
      <c r="AK933"/>
      <c r="AL933"/>
      <c r="AM933"/>
    </row>
    <row r="934" spans="29:39" x14ac:dyDescent="0.25">
      <c r="AC934" s="6"/>
      <c r="AD934"/>
      <c r="AE934"/>
      <c r="AF934"/>
      <c r="AG934"/>
      <c r="AH934"/>
      <c r="AI934"/>
      <c r="AJ934"/>
      <c r="AK934"/>
      <c r="AL934"/>
      <c r="AM934"/>
    </row>
    <row r="935" spans="29:39" x14ac:dyDescent="0.25">
      <c r="AC935" s="6"/>
      <c r="AD935"/>
      <c r="AE935"/>
      <c r="AF935"/>
      <c r="AG935"/>
      <c r="AH935"/>
      <c r="AI935"/>
      <c r="AJ935"/>
      <c r="AK935"/>
      <c r="AL935"/>
      <c r="AM935"/>
    </row>
    <row r="936" spans="29:39" x14ac:dyDescent="0.25">
      <c r="AC936" s="6"/>
      <c r="AD936"/>
      <c r="AE936"/>
      <c r="AF936"/>
      <c r="AG936"/>
      <c r="AH936"/>
      <c r="AI936"/>
      <c r="AJ936"/>
      <c r="AK936"/>
      <c r="AL936"/>
      <c r="AM936"/>
    </row>
    <row r="937" spans="29:39" x14ac:dyDescent="0.25">
      <c r="AC937" s="6"/>
      <c r="AD937"/>
      <c r="AE937"/>
      <c r="AF937"/>
      <c r="AG937"/>
      <c r="AH937"/>
      <c r="AI937"/>
      <c r="AJ937"/>
      <c r="AK937"/>
      <c r="AL937"/>
      <c r="AM937"/>
    </row>
    <row r="938" spans="29:39" x14ac:dyDescent="0.25">
      <c r="AC938" s="6"/>
      <c r="AD938"/>
      <c r="AE938"/>
      <c r="AF938"/>
      <c r="AG938"/>
      <c r="AH938"/>
      <c r="AI938"/>
      <c r="AJ938"/>
      <c r="AK938"/>
      <c r="AL938"/>
      <c r="AM938"/>
    </row>
    <row r="939" spans="29:39" x14ac:dyDescent="0.25">
      <c r="AC939" s="6"/>
      <c r="AD939"/>
      <c r="AE939"/>
      <c r="AF939"/>
      <c r="AG939"/>
      <c r="AH939"/>
      <c r="AI939"/>
      <c r="AJ939"/>
      <c r="AK939"/>
      <c r="AL939"/>
      <c r="AM939"/>
    </row>
    <row r="940" spans="29:39" x14ac:dyDescent="0.25">
      <c r="AC940" s="6"/>
      <c r="AD940"/>
      <c r="AE940"/>
      <c r="AF940"/>
      <c r="AG940"/>
      <c r="AH940"/>
      <c r="AI940"/>
      <c r="AJ940"/>
      <c r="AK940"/>
      <c r="AL940"/>
      <c r="AM940"/>
    </row>
    <row r="941" spans="29:39" x14ac:dyDescent="0.25">
      <c r="AC941" s="6"/>
      <c r="AD941"/>
      <c r="AE941"/>
      <c r="AF941"/>
      <c r="AG941"/>
      <c r="AH941"/>
      <c r="AI941"/>
      <c r="AJ941"/>
      <c r="AK941"/>
      <c r="AL941"/>
      <c r="AM941"/>
    </row>
    <row r="942" spans="29:39" x14ac:dyDescent="0.25">
      <c r="AC942" s="6"/>
      <c r="AD942"/>
      <c r="AE942"/>
      <c r="AF942"/>
      <c r="AG942"/>
      <c r="AH942"/>
      <c r="AI942"/>
      <c r="AJ942"/>
      <c r="AK942"/>
      <c r="AL942"/>
      <c r="AM942"/>
    </row>
    <row r="943" spans="29:39" x14ac:dyDescent="0.25">
      <c r="AC943" s="6"/>
      <c r="AD943"/>
      <c r="AE943"/>
      <c r="AF943"/>
      <c r="AG943"/>
      <c r="AH943"/>
      <c r="AI943"/>
      <c r="AJ943"/>
      <c r="AK943"/>
      <c r="AL943"/>
      <c r="AM943"/>
    </row>
    <row r="944" spans="29:39" x14ac:dyDescent="0.25">
      <c r="AC944" s="6"/>
      <c r="AD944"/>
      <c r="AE944"/>
      <c r="AF944"/>
      <c r="AG944"/>
      <c r="AH944"/>
      <c r="AI944"/>
      <c r="AJ944"/>
      <c r="AK944"/>
      <c r="AL944"/>
      <c r="AM944"/>
    </row>
    <row r="945" spans="29:39" x14ac:dyDescent="0.25">
      <c r="AC945" s="6"/>
      <c r="AD945"/>
      <c r="AE945"/>
      <c r="AF945"/>
      <c r="AG945"/>
      <c r="AH945"/>
      <c r="AI945"/>
      <c r="AJ945"/>
      <c r="AK945"/>
      <c r="AL945"/>
      <c r="AM945"/>
    </row>
    <row r="946" spans="29:39" x14ac:dyDescent="0.25">
      <c r="AC946" s="6"/>
      <c r="AD946"/>
      <c r="AE946"/>
      <c r="AF946"/>
      <c r="AG946"/>
      <c r="AH946"/>
      <c r="AI946"/>
      <c r="AJ946"/>
      <c r="AK946"/>
      <c r="AL946"/>
      <c r="AM946"/>
    </row>
    <row r="947" spans="29:39" x14ac:dyDescent="0.25">
      <c r="AC947" s="6"/>
      <c r="AD947"/>
      <c r="AE947"/>
      <c r="AF947"/>
      <c r="AG947"/>
      <c r="AH947"/>
      <c r="AI947"/>
      <c r="AJ947"/>
      <c r="AK947"/>
      <c r="AL947"/>
      <c r="AM947"/>
    </row>
    <row r="948" spans="29:39" x14ac:dyDescent="0.25">
      <c r="AC948" s="6"/>
      <c r="AD948"/>
      <c r="AE948"/>
      <c r="AF948"/>
      <c r="AG948"/>
      <c r="AH948"/>
      <c r="AI948"/>
      <c r="AJ948"/>
      <c r="AK948"/>
      <c r="AL948"/>
      <c r="AM948"/>
    </row>
    <row r="949" spans="29:39" x14ac:dyDescent="0.25">
      <c r="AC949" s="6"/>
      <c r="AD949"/>
      <c r="AE949"/>
      <c r="AF949"/>
      <c r="AG949"/>
      <c r="AH949"/>
      <c r="AI949"/>
      <c r="AJ949"/>
      <c r="AK949"/>
      <c r="AL949"/>
      <c r="AM949"/>
    </row>
    <row r="950" spans="29:39" x14ac:dyDescent="0.25">
      <c r="AC950" s="6"/>
      <c r="AD950"/>
      <c r="AE950"/>
      <c r="AF950"/>
      <c r="AG950"/>
      <c r="AH950"/>
      <c r="AI950"/>
      <c r="AJ950"/>
      <c r="AK950"/>
      <c r="AL950"/>
      <c r="AM950"/>
    </row>
    <row r="951" spans="29:39" x14ac:dyDescent="0.25">
      <c r="AC951" s="6"/>
      <c r="AD951"/>
      <c r="AE951"/>
      <c r="AF951"/>
      <c r="AG951"/>
      <c r="AH951"/>
      <c r="AI951"/>
      <c r="AJ951"/>
      <c r="AK951"/>
      <c r="AL951"/>
      <c r="AM951"/>
    </row>
    <row r="952" spans="29:39" x14ac:dyDescent="0.25">
      <c r="AC952" s="6"/>
      <c r="AD952"/>
      <c r="AE952"/>
      <c r="AF952"/>
      <c r="AG952"/>
      <c r="AH952"/>
      <c r="AI952"/>
      <c r="AJ952"/>
      <c r="AK952"/>
      <c r="AL952"/>
      <c r="AM952"/>
    </row>
    <row r="953" spans="29:39" x14ac:dyDescent="0.25">
      <c r="AC953" s="6"/>
      <c r="AD953"/>
      <c r="AE953"/>
      <c r="AF953"/>
      <c r="AG953"/>
      <c r="AH953"/>
      <c r="AI953"/>
      <c r="AJ953"/>
      <c r="AK953"/>
      <c r="AL953"/>
      <c r="AM953"/>
    </row>
    <row r="954" spans="29:39" x14ac:dyDescent="0.25">
      <c r="AC954" s="6"/>
      <c r="AD954"/>
      <c r="AE954"/>
      <c r="AF954"/>
      <c r="AG954"/>
      <c r="AH954"/>
      <c r="AI954"/>
      <c r="AJ954"/>
      <c r="AK954"/>
      <c r="AL954"/>
      <c r="AM954"/>
    </row>
    <row r="955" spans="29:39" x14ac:dyDescent="0.25">
      <c r="AC955" s="6"/>
      <c r="AD955"/>
      <c r="AE955"/>
      <c r="AF955"/>
      <c r="AG955"/>
      <c r="AH955"/>
      <c r="AI955"/>
      <c r="AJ955"/>
      <c r="AK955"/>
      <c r="AL955"/>
      <c r="AM955"/>
    </row>
    <row r="956" spans="29:39" x14ac:dyDescent="0.25">
      <c r="AC956" s="6"/>
      <c r="AD956"/>
      <c r="AE956"/>
      <c r="AF956"/>
      <c r="AG956"/>
      <c r="AH956"/>
      <c r="AI956"/>
      <c r="AJ956"/>
      <c r="AK956"/>
      <c r="AL956"/>
      <c r="AM956"/>
    </row>
    <row r="957" spans="29:39" x14ac:dyDescent="0.25">
      <c r="AC957" s="6"/>
      <c r="AD957"/>
      <c r="AE957"/>
      <c r="AF957"/>
      <c r="AG957"/>
      <c r="AH957"/>
      <c r="AI957"/>
      <c r="AJ957"/>
      <c r="AK957"/>
      <c r="AL957"/>
      <c r="AM957"/>
    </row>
    <row r="958" spans="29:39" x14ac:dyDescent="0.25">
      <c r="AC958" s="6"/>
      <c r="AD958"/>
      <c r="AE958"/>
      <c r="AF958"/>
      <c r="AG958"/>
      <c r="AH958"/>
      <c r="AI958"/>
      <c r="AJ958"/>
      <c r="AK958"/>
      <c r="AL958"/>
      <c r="AM958"/>
    </row>
    <row r="959" spans="29:39" x14ac:dyDescent="0.25">
      <c r="AC959" s="6"/>
      <c r="AD959"/>
      <c r="AE959"/>
      <c r="AF959"/>
      <c r="AG959"/>
      <c r="AH959"/>
      <c r="AI959"/>
      <c r="AJ959"/>
      <c r="AK959"/>
      <c r="AL959"/>
      <c r="AM959"/>
    </row>
    <row r="960" spans="29:39" x14ac:dyDescent="0.25">
      <c r="AC960" s="6"/>
      <c r="AD960"/>
      <c r="AE960"/>
      <c r="AF960"/>
      <c r="AG960"/>
      <c r="AH960"/>
      <c r="AI960"/>
      <c r="AJ960"/>
      <c r="AK960"/>
      <c r="AL960"/>
      <c r="AM960"/>
    </row>
    <row r="961" spans="29:39" x14ac:dyDescent="0.25">
      <c r="AC961" s="6"/>
      <c r="AD961"/>
      <c r="AE961"/>
      <c r="AF961"/>
      <c r="AG961"/>
      <c r="AH961"/>
      <c r="AI961"/>
      <c r="AJ961"/>
      <c r="AK961"/>
      <c r="AL961"/>
      <c r="AM961"/>
    </row>
    <row r="962" spans="29:39" x14ac:dyDescent="0.25">
      <c r="AC962" s="6"/>
      <c r="AD962"/>
      <c r="AE962"/>
      <c r="AF962"/>
      <c r="AG962"/>
      <c r="AH962"/>
      <c r="AI962"/>
      <c r="AJ962"/>
      <c r="AK962"/>
      <c r="AL962"/>
      <c r="AM962"/>
    </row>
    <row r="963" spans="29:39" x14ac:dyDescent="0.25">
      <c r="AC963" s="6"/>
      <c r="AD963"/>
      <c r="AE963"/>
      <c r="AF963"/>
      <c r="AG963"/>
      <c r="AH963"/>
      <c r="AI963"/>
      <c r="AJ963"/>
      <c r="AK963"/>
      <c r="AL963"/>
      <c r="AM963"/>
    </row>
    <row r="964" spans="29:39" x14ac:dyDescent="0.25">
      <c r="AC964" s="6"/>
      <c r="AD964"/>
      <c r="AE964"/>
      <c r="AF964"/>
      <c r="AG964"/>
      <c r="AH964"/>
      <c r="AI964"/>
      <c r="AJ964"/>
      <c r="AK964"/>
      <c r="AL964"/>
      <c r="AM964"/>
    </row>
    <row r="965" spans="29:39" x14ac:dyDescent="0.25">
      <c r="AC965" s="6"/>
      <c r="AD965"/>
      <c r="AE965"/>
      <c r="AF965"/>
      <c r="AG965"/>
      <c r="AH965"/>
      <c r="AI965"/>
      <c r="AJ965"/>
      <c r="AK965"/>
      <c r="AL965"/>
      <c r="AM965"/>
    </row>
    <row r="966" spans="29:39" x14ac:dyDescent="0.25">
      <c r="AC966" s="6"/>
      <c r="AD966"/>
      <c r="AE966"/>
      <c r="AF966"/>
      <c r="AG966"/>
      <c r="AH966"/>
      <c r="AI966"/>
      <c r="AJ966"/>
      <c r="AK966"/>
      <c r="AL966"/>
      <c r="AM966"/>
    </row>
    <row r="967" spans="29:39" x14ac:dyDescent="0.25">
      <c r="AC967" s="6"/>
      <c r="AD967"/>
      <c r="AE967"/>
      <c r="AF967"/>
      <c r="AG967"/>
      <c r="AH967"/>
      <c r="AI967"/>
      <c r="AJ967"/>
      <c r="AK967"/>
      <c r="AL967"/>
      <c r="AM967"/>
    </row>
    <row r="968" spans="29:39" x14ac:dyDescent="0.25">
      <c r="AC968" s="6"/>
      <c r="AD968"/>
      <c r="AE968"/>
      <c r="AF968"/>
      <c r="AG968"/>
      <c r="AH968"/>
      <c r="AI968"/>
      <c r="AJ968"/>
      <c r="AK968"/>
      <c r="AL968"/>
      <c r="AM968"/>
    </row>
    <row r="969" spans="29:39" x14ac:dyDescent="0.25">
      <c r="AC969" s="6"/>
      <c r="AD969"/>
      <c r="AE969"/>
      <c r="AF969"/>
      <c r="AG969"/>
      <c r="AH969"/>
      <c r="AI969"/>
      <c r="AJ969"/>
      <c r="AK969"/>
      <c r="AL969"/>
      <c r="AM969"/>
    </row>
    <row r="970" spans="29:39" x14ac:dyDescent="0.25">
      <c r="AC970" s="6"/>
      <c r="AD970"/>
      <c r="AE970"/>
      <c r="AF970"/>
      <c r="AG970"/>
      <c r="AH970"/>
      <c r="AI970"/>
      <c r="AJ970"/>
      <c r="AK970"/>
      <c r="AL970"/>
      <c r="AM970"/>
    </row>
    <row r="971" spans="29:39" x14ac:dyDescent="0.25">
      <c r="AC971" s="6"/>
      <c r="AD971"/>
      <c r="AE971"/>
      <c r="AF971"/>
      <c r="AG971"/>
      <c r="AH971"/>
      <c r="AI971"/>
      <c r="AJ971"/>
      <c r="AK971"/>
      <c r="AL971"/>
      <c r="AM971"/>
    </row>
    <row r="972" spans="29:39" x14ac:dyDescent="0.25">
      <c r="AC972" s="6"/>
      <c r="AD972"/>
      <c r="AE972"/>
      <c r="AF972"/>
      <c r="AG972"/>
      <c r="AH972"/>
      <c r="AI972"/>
      <c r="AJ972"/>
      <c r="AK972"/>
      <c r="AL972"/>
      <c r="AM972"/>
    </row>
    <row r="973" spans="29:39" x14ac:dyDescent="0.25">
      <c r="AC973" s="6"/>
      <c r="AD973"/>
      <c r="AE973"/>
      <c r="AF973"/>
      <c r="AG973"/>
      <c r="AH973"/>
      <c r="AI973"/>
      <c r="AJ973"/>
      <c r="AK973"/>
      <c r="AL973"/>
      <c r="AM973"/>
    </row>
    <row r="974" spans="29:39" x14ac:dyDescent="0.25">
      <c r="AC974" s="6"/>
      <c r="AD974"/>
      <c r="AE974"/>
      <c r="AF974"/>
      <c r="AG974"/>
      <c r="AH974"/>
      <c r="AI974"/>
      <c r="AJ974"/>
      <c r="AK974"/>
      <c r="AL974"/>
      <c r="AM974"/>
    </row>
    <row r="975" spans="29:39" x14ac:dyDescent="0.25">
      <c r="AC975" s="6"/>
      <c r="AD975"/>
      <c r="AE975"/>
      <c r="AF975"/>
      <c r="AG975"/>
      <c r="AH975"/>
      <c r="AI975"/>
      <c r="AJ975"/>
      <c r="AK975"/>
      <c r="AL975"/>
      <c r="AM975"/>
    </row>
    <row r="976" spans="29:39" x14ac:dyDescent="0.25">
      <c r="AC976" s="6"/>
      <c r="AD976"/>
      <c r="AE976"/>
      <c r="AF976"/>
      <c r="AG976"/>
      <c r="AH976"/>
      <c r="AI976"/>
      <c r="AJ976"/>
      <c r="AK976"/>
      <c r="AL976"/>
      <c r="AM976"/>
    </row>
    <row r="977" spans="29:39" x14ac:dyDescent="0.25">
      <c r="AC977" s="6"/>
      <c r="AD977"/>
      <c r="AE977"/>
      <c r="AF977"/>
      <c r="AG977"/>
      <c r="AH977"/>
      <c r="AI977"/>
      <c r="AJ977"/>
      <c r="AK977"/>
      <c r="AL977"/>
      <c r="AM977"/>
    </row>
    <row r="978" spans="29:39" x14ac:dyDescent="0.25">
      <c r="AC978" s="6"/>
      <c r="AD978"/>
      <c r="AE978"/>
      <c r="AF978"/>
      <c r="AG978"/>
      <c r="AH978"/>
      <c r="AI978"/>
      <c r="AJ978"/>
      <c r="AK978"/>
      <c r="AL978"/>
      <c r="AM978"/>
    </row>
    <row r="979" spans="29:39" x14ac:dyDescent="0.25">
      <c r="AC979" s="6"/>
      <c r="AD979"/>
      <c r="AE979"/>
      <c r="AF979"/>
      <c r="AG979"/>
      <c r="AH979"/>
      <c r="AI979"/>
      <c r="AJ979"/>
      <c r="AK979"/>
      <c r="AL979"/>
      <c r="AM979"/>
    </row>
    <row r="980" spans="29:39" x14ac:dyDescent="0.25">
      <c r="AC980" s="6"/>
      <c r="AD980"/>
      <c r="AE980"/>
      <c r="AF980"/>
      <c r="AG980"/>
      <c r="AH980"/>
      <c r="AI980"/>
      <c r="AJ980"/>
      <c r="AK980"/>
      <c r="AL980"/>
      <c r="AM980"/>
    </row>
    <row r="981" spans="29:39" x14ac:dyDescent="0.25">
      <c r="AC981" s="6"/>
      <c r="AD981"/>
      <c r="AE981"/>
      <c r="AF981"/>
      <c r="AG981"/>
      <c r="AH981"/>
      <c r="AI981"/>
      <c r="AJ981"/>
      <c r="AK981"/>
      <c r="AL981"/>
      <c r="AM981"/>
    </row>
    <row r="982" spans="29:39" x14ac:dyDescent="0.25">
      <c r="AC982" s="6"/>
      <c r="AD982"/>
      <c r="AE982"/>
      <c r="AF982"/>
      <c r="AG982"/>
      <c r="AH982"/>
      <c r="AI982"/>
      <c r="AJ982"/>
      <c r="AK982"/>
      <c r="AL982"/>
      <c r="AM982"/>
    </row>
    <row r="983" spans="29:39" x14ac:dyDescent="0.25">
      <c r="AC983" s="6"/>
      <c r="AD983"/>
      <c r="AE983"/>
      <c r="AF983"/>
      <c r="AG983"/>
      <c r="AH983"/>
      <c r="AI983"/>
      <c r="AJ983"/>
      <c r="AK983"/>
      <c r="AL983"/>
      <c r="AM983"/>
    </row>
    <row r="984" spans="29:39" x14ac:dyDescent="0.25">
      <c r="AC984" s="6"/>
      <c r="AD984"/>
      <c r="AE984"/>
      <c r="AF984"/>
      <c r="AG984"/>
      <c r="AH984"/>
      <c r="AI984"/>
      <c r="AJ984"/>
      <c r="AK984"/>
      <c r="AL984"/>
      <c r="AM984"/>
    </row>
    <row r="985" spans="29:39" x14ac:dyDescent="0.25">
      <c r="AC985" s="6"/>
      <c r="AD985"/>
      <c r="AE985"/>
      <c r="AF985"/>
      <c r="AG985"/>
      <c r="AH985"/>
      <c r="AI985"/>
      <c r="AJ985"/>
      <c r="AK985"/>
      <c r="AL985"/>
      <c r="AM985"/>
    </row>
    <row r="986" spans="29:39" x14ac:dyDescent="0.25">
      <c r="AC986" s="6"/>
      <c r="AD986"/>
      <c r="AE986"/>
      <c r="AF986"/>
      <c r="AG986"/>
      <c r="AH986"/>
      <c r="AI986"/>
      <c r="AJ986"/>
      <c r="AK986"/>
      <c r="AL986"/>
      <c r="AM986"/>
    </row>
    <row r="987" spans="29:39" x14ac:dyDescent="0.25">
      <c r="AC987" s="6"/>
      <c r="AD987"/>
      <c r="AE987"/>
      <c r="AF987"/>
      <c r="AG987"/>
      <c r="AH987"/>
      <c r="AI987"/>
      <c r="AJ987"/>
      <c r="AK987"/>
      <c r="AL987"/>
      <c r="AM987"/>
    </row>
    <row r="988" spans="29:39" x14ac:dyDescent="0.25">
      <c r="AC988" s="6"/>
      <c r="AD988"/>
      <c r="AE988"/>
      <c r="AF988"/>
      <c r="AG988"/>
      <c r="AH988"/>
      <c r="AI988"/>
      <c r="AJ988"/>
      <c r="AK988"/>
      <c r="AL988"/>
      <c r="AM988"/>
    </row>
    <row r="989" spans="29:39" x14ac:dyDescent="0.25">
      <c r="AC989" s="6"/>
      <c r="AD989"/>
      <c r="AE989"/>
      <c r="AF989"/>
      <c r="AG989"/>
      <c r="AH989"/>
      <c r="AI989"/>
      <c r="AJ989"/>
      <c r="AK989"/>
      <c r="AL989"/>
      <c r="AM989"/>
    </row>
    <row r="990" spans="29:39" x14ac:dyDescent="0.25">
      <c r="AC990" s="6"/>
      <c r="AD990"/>
      <c r="AE990"/>
      <c r="AF990"/>
      <c r="AG990"/>
      <c r="AH990"/>
      <c r="AI990"/>
      <c r="AJ990"/>
      <c r="AK990"/>
      <c r="AL990"/>
      <c r="AM990"/>
    </row>
    <row r="991" spans="29:39" x14ac:dyDescent="0.25">
      <c r="AC991" s="6"/>
      <c r="AD991"/>
      <c r="AE991"/>
      <c r="AF991"/>
      <c r="AG991"/>
      <c r="AH991"/>
      <c r="AI991"/>
      <c r="AJ991"/>
      <c r="AK991"/>
      <c r="AL991"/>
      <c r="AM991"/>
    </row>
    <row r="992" spans="29:39" x14ac:dyDescent="0.25">
      <c r="AC992" s="6"/>
      <c r="AD992"/>
      <c r="AE992"/>
      <c r="AF992"/>
      <c r="AG992"/>
      <c r="AH992"/>
      <c r="AI992"/>
      <c r="AJ992"/>
      <c r="AK992"/>
      <c r="AL992"/>
      <c r="AM992"/>
    </row>
    <row r="993" spans="29:39" x14ac:dyDescent="0.25">
      <c r="AC993" s="6"/>
      <c r="AD993"/>
      <c r="AE993"/>
      <c r="AF993"/>
      <c r="AG993"/>
      <c r="AH993"/>
      <c r="AI993"/>
      <c r="AJ993"/>
      <c r="AK993"/>
      <c r="AL993"/>
      <c r="AM993"/>
    </row>
    <row r="994" spans="29:39" x14ac:dyDescent="0.25">
      <c r="AC994" s="6"/>
      <c r="AD994"/>
      <c r="AE994"/>
      <c r="AF994"/>
      <c r="AG994"/>
      <c r="AH994"/>
      <c r="AI994"/>
      <c r="AJ994"/>
      <c r="AK994"/>
      <c r="AL994"/>
      <c r="AM994"/>
    </row>
    <row r="995" spans="29:39" x14ac:dyDescent="0.25">
      <c r="AC995" s="6"/>
      <c r="AD995"/>
      <c r="AE995"/>
      <c r="AF995"/>
      <c r="AG995"/>
      <c r="AH995"/>
      <c r="AI995"/>
      <c r="AJ995"/>
      <c r="AK995"/>
      <c r="AL995"/>
      <c r="AM995"/>
    </row>
    <row r="996" spans="29:39" x14ac:dyDescent="0.25">
      <c r="AC996" s="6"/>
      <c r="AD996"/>
      <c r="AE996"/>
      <c r="AF996"/>
      <c r="AG996"/>
      <c r="AH996"/>
      <c r="AI996"/>
      <c r="AJ996"/>
      <c r="AK996"/>
      <c r="AL996"/>
      <c r="AM996"/>
    </row>
    <row r="997" spans="29:39" x14ac:dyDescent="0.25">
      <c r="AC997" s="6"/>
      <c r="AD997"/>
      <c r="AE997"/>
      <c r="AF997"/>
      <c r="AG997"/>
      <c r="AH997"/>
      <c r="AI997"/>
      <c r="AJ997"/>
      <c r="AK997"/>
      <c r="AL997"/>
      <c r="AM997"/>
    </row>
    <row r="998" spans="29:39" x14ac:dyDescent="0.25">
      <c r="AC998" s="6"/>
      <c r="AD998"/>
      <c r="AE998"/>
      <c r="AF998"/>
      <c r="AG998"/>
      <c r="AH998"/>
      <c r="AI998"/>
      <c r="AJ998"/>
      <c r="AK998"/>
      <c r="AL998"/>
      <c r="AM998"/>
    </row>
    <row r="999" spans="29:39" x14ac:dyDescent="0.25">
      <c r="AC999" s="6"/>
      <c r="AD999"/>
      <c r="AE999"/>
      <c r="AF999"/>
      <c r="AG999"/>
      <c r="AH999"/>
      <c r="AI999"/>
      <c r="AJ999"/>
      <c r="AK999"/>
      <c r="AL999"/>
      <c r="AM999"/>
    </row>
    <row r="1000" spans="29:39" x14ac:dyDescent="0.25">
      <c r="AC1000" s="6"/>
      <c r="AD1000"/>
      <c r="AE1000"/>
      <c r="AF1000"/>
      <c r="AG1000"/>
      <c r="AH1000"/>
      <c r="AI1000"/>
      <c r="AJ1000"/>
      <c r="AK1000"/>
      <c r="AL1000"/>
      <c r="AM1000"/>
    </row>
    <row r="1001" spans="29:39" x14ac:dyDescent="0.25">
      <c r="AC1001" s="6"/>
      <c r="AD1001"/>
      <c r="AE1001"/>
      <c r="AF1001"/>
      <c r="AG1001"/>
      <c r="AH1001"/>
      <c r="AI1001"/>
      <c r="AJ1001"/>
      <c r="AK1001"/>
      <c r="AL1001"/>
      <c r="AM1001"/>
    </row>
    <row r="1002" spans="29:39" x14ac:dyDescent="0.25">
      <c r="AC1002" s="6"/>
      <c r="AD1002"/>
      <c r="AE1002"/>
      <c r="AF1002"/>
      <c r="AG1002"/>
      <c r="AH1002"/>
      <c r="AI1002"/>
      <c r="AJ1002"/>
      <c r="AK1002"/>
      <c r="AL1002"/>
      <c r="AM1002"/>
    </row>
    <row r="1003" spans="29:39" x14ac:dyDescent="0.25">
      <c r="AC1003" s="6"/>
      <c r="AD1003"/>
      <c r="AE1003"/>
      <c r="AF1003"/>
      <c r="AG1003"/>
      <c r="AH1003"/>
      <c r="AI1003"/>
      <c r="AJ1003"/>
      <c r="AK1003"/>
      <c r="AL1003"/>
      <c r="AM1003"/>
    </row>
    <row r="1004" spans="29:39" x14ac:dyDescent="0.25">
      <c r="AC1004" s="6"/>
      <c r="AD1004"/>
      <c r="AE1004"/>
      <c r="AF1004"/>
      <c r="AG1004"/>
      <c r="AH1004"/>
      <c r="AI1004"/>
      <c r="AJ1004"/>
      <c r="AK1004"/>
      <c r="AL1004"/>
      <c r="AM1004"/>
    </row>
    <row r="1005" spans="29:39" x14ac:dyDescent="0.25">
      <c r="AC1005" s="6"/>
      <c r="AD1005"/>
      <c r="AE1005"/>
      <c r="AF1005"/>
      <c r="AG1005"/>
      <c r="AH1005"/>
      <c r="AI1005"/>
      <c r="AJ1005"/>
      <c r="AK1005"/>
      <c r="AL1005"/>
      <c r="AM1005"/>
    </row>
    <row r="1006" spans="29:39" x14ac:dyDescent="0.25">
      <c r="AC1006" s="6"/>
      <c r="AD1006"/>
      <c r="AE1006"/>
      <c r="AF1006"/>
      <c r="AG1006"/>
      <c r="AH1006"/>
      <c r="AI1006"/>
      <c r="AJ1006"/>
      <c r="AK1006"/>
      <c r="AL1006"/>
      <c r="AM1006"/>
    </row>
    <row r="1007" spans="29:39" x14ac:dyDescent="0.25">
      <c r="AC1007" s="6"/>
      <c r="AD1007"/>
      <c r="AE1007"/>
      <c r="AF1007"/>
      <c r="AG1007"/>
      <c r="AH1007"/>
      <c r="AI1007"/>
      <c r="AJ1007"/>
      <c r="AK1007"/>
      <c r="AL1007"/>
      <c r="AM1007"/>
    </row>
    <row r="1008" spans="29:39" x14ac:dyDescent="0.25">
      <c r="AC1008" s="6"/>
      <c r="AD1008"/>
      <c r="AE1008"/>
      <c r="AF1008"/>
      <c r="AG1008"/>
      <c r="AH1008"/>
      <c r="AI1008"/>
      <c r="AJ1008"/>
      <c r="AK1008"/>
      <c r="AL1008"/>
      <c r="AM1008"/>
    </row>
    <row r="1009" spans="29:39" x14ac:dyDescent="0.25">
      <c r="AC1009" s="6"/>
      <c r="AD1009"/>
      <c r="AE1009"/>
      <c r="AF1009"/>
      <c r="AG1009"/>
      <c r="AH1009"/>
      <c r="AI1009"/>
      <c r="AJ1009"/>
      <c r="AK1009"/>
      <c r="AL1009"/>
      <c r="AM1009"/>
    </row>
    <row r="1010" spans="29:39" x14ac:dyDescent="0.25">
      <c r="AC1010" s="6"/>
      <c r="AD1010"/>
      <c r="AE1010"/>
      <c r="AF1010"/>
      <c r="AG1010"/>
      <c r="AH1010"/>
      <c r="AI1010"/>
      <c r="AJ1010"/>
      <c r="AK1010"/>
      <c r="AL1010"/>
      <c r="AM1010"/>
    </row>
    <row r="1011" spans="29:39" x14ac:dyDescent="0.25">
      <c r="AC1011" s="6"/>
      <c r="AD1011"/>
      <c r="AE1011"/>
      <c r="AF1011"/>
      <c r="AG1011"/>
      <c r="AH1011"/>
      <c r="AI1011"/>
      <c r="AJ1011"/>
      <c r="AK1011"/>
      <c r="AL1011"/>
      <c r="AM1011"/>
    </row>
    <row r="1012" spans="29:39" x14ac:dyDescent="0.25">
      <c r="AC1012" s="6"/>
      <c r="AD1012"/>
      <c r="AE1012"/>
      <c r="AF1012"/>
      <c r="AG1012"/>
      <c r="AH1012"/>
      <c r="AI1012"/>
      <c r="AJ1012"/>
      <c r="AK1012"/>
      <c r="AL1012"/>
      <c r="AM1012"/>
    </row>
    <row r="1013" spans="29:39" x14ac:dyDescent="0.25">
      <c r="AC1013" s="6"/>
      <c r="AD1013"/>
      <c r="AE1013"/>
      <c r="AF1013"/>
      <c r="AG1013"/>
      <c r="AH1013"/>
      <c r="AI1013"/>
      <c r="AJ1013"/>
      <c r="AK1013"/>
      <c r="AL1013"/>
      <c r="AM1013"/>
    </row>
    <row r="1014" spans="29:39" x14ac:dyDescent="0.25">
      <c r="AC1014" s="6"/>
      <c r="AD1014"/>
      <c r="AE1014"/>
      <c r="AF1014"/>
      <c r="AG1014"/>
      <c r="AH1014"/>
      <c r="AI1014"/>
      <c r="AJ1014"/>
      <c r="AK1014"/>
      <c r="AL1014"/>
      <c r="AM1014"/>
    </row>
    <row r="1015" spans="29:39" x14ac:dyDescent="0.25">
      <c r="AC1015" s="6"/>
      <c r="AD1015"/>
      <c r="AE1015"/>
      <c r="AF1015"/>
      <c r="AG1015"/>
      <c r="AH1015"/>
      <c r="AI1015"/>
      <c r="AJ1015"/>
      <c r="AK1015"/>
      <c r="AL1015"/>
      <c r="AM1015"/>
    </row>
    <row r="1016" spans="29:39" x14ac:dyDescent="0.25">
      <c r="AC1016" s="6"/>
      <c r="AD1016"/>
      <c r="AE1016"/>
      <c r="AF1016"/>
      <c r="AG1016"/>
      <c r="AH1016"/>
      <c r="AI1016"/>
      <c r="AJ1016"/>
      <c r="AK1016"/>
      <c r="AL1016"/>
      <c r="AM1016"/>
    </row>
    <row r="1017" spans="29:39" x14ac:dyDescent="0.25">
      <c r="AC1017" s="6"/>
      <c r="AD1017"/>
      <c r="AE1017"/>
      <c r="AF1017"/>
      <c r="AG1017"/>
      <c r="AH1017"/>
      <c r="AI1017"/>
      <c r="AJ1017"/>
      <c r="AK1017"/>
      <c r="AL1017"/>
      <c r="AM1017"/>
    </row>
    <row r="1018" spans="29:39" x14ac:dyDescent="0.25">
      <c r="AC1018" s="6"/>
      <c r="AD1018"/>
      <c r="AE1018"/>
      <c r="AF1018"/>
      <c r="AG1018"/>
      <c r="AH1018"/>
      <c r="AI1018"/>
      <c r="AJ1018"/>
      <c r="AK1018"/>
      <c r="AL1018"/>
      <c r="AM1018"/>
    </row>
    <row r="1019" spans="29:39" x14ac:dyDescent="0.25">
      <c r="AC1019" s="6"/>
      <c r="AD1019"/>
      <c r="AE1019"/>
      <c r="AF1019"/>
      <c r="AG1019"/>
      <c r="AH1019"/>
      <c r="AI1019"/>
      <c r="AJ1019"/>
      <c r="AK1019"/>
      <c r="AL1019"/>
      <c r="AM1019"/>
    </row>
    <row r="1020" spans="29:39" x14ac:dyDescent="0.25">
      <c r="AC1020" s="6"/>
      <c r="AD1020"/>
      <c r="AE1020"/>
      <c r="AF1020"/>
      <c r="AG1020"/>
      <c r="AH1020"/>
      <c r="AI1020"/>
      <c r="AJ1020"/>
      <c r="AK1020"/>
      <c r="AL1020"/>
      <c r="AM1020"/>
    </row>
    <row r="1021" spans="29:39" x14ac:dyDescent="0.25">
      <c r="AC1021" s="6"/>
      <c r="AD1021"/>
      <c r="AE1021"/>
      <c r="AF1021"/>
      <c r="AG1021"/>
      <c r="AH1021"/>
      <c r="AI1021"/>
      <c r="AJ1021"/>
      <c r="AK1021"/>
      <c r="AL1021"/>
      <c r="AM1021"/>
    </row>
    <row r="1022" spans="29:39" x14ac:dyDescent="0.25">
      <c r="AC1022" s="6"/>
      <c r="AD1022"/>
      <c r="AE1022"/>
      <c r="AF1022"/>
      <c r="AG1022"/>
      <c r="AH1022"/>
      <c r="AI1022"/>
      <c r="AJ1022"/>
      <c r="AK1022"/>
      <c r="AL1022"/>
      <c r="AM1022"/>
    </row>
    <row r="1023" spans="29:39" x14ac:dyDescent="0.25">
      <c r="AC1023" s="6"/>
      <c r="AD1023"/>
      <c r="AE1023"/>
      <c r="AF1023"/>
      <c r="AG1023"/>
      <c r="AH1023"/>
      <c r="AI1023"/>
      <c r="AJ1023"/>
      <c r="AK1023"/>
      <c r="AL1023"/>
      <c r="AM1023"/>
    </row>
    <row r="1024" spans="29:39" x14ac:dyDescent="0.25">
      <c r="AC1024" s="6"/>
      <c r="AD1024"/>
      <c r="AE1024"/>
      <c r="AF1024"/>
      <c r="AG1024"/>
      <c r="AH1024"/>
      <c r="AI1024"/>
      <c r="AJ1024"/>
      <c r="AK1024"/>
      <c r="AL1024"/>
      <c r="AM1024"/>
    </row>
    <row r="1025" spans="29:39" x14ac:dyDescent="0.25">
      <c r="AC1025" s="6"/>
      <c r="AD1025"/>
      <c r="AE1025"/>
      <c r="AF1025"/>
      <c r="AG1025"/>
      <c r="AH1025"/>
      <c r="AI1025"/>
      <c r="AJ1025"/>
      <c r="AK1025"/>
      <c r="AL1025"/>
      <c r="AM1025"/>
    </row>
    <row r="1026" spans="29:39" x14ac:dyDescent="0.25">
      <c r="AC1026" s="6"/>
      <c r="AD1026"/>
      <c r="AE1026"/>
      <c r="AF1026"/>
      <c r="AG1026"/>
      <c r="AH1026"/>
      <c r="AI1026"/>
      <c r="AJ1026"/>
      <c r="AK1026"/>
      <c r="AL1026"/>
      <c r="AM1026"/>
    </row>
    <row r="1027" spans="29:39" x14ac:dyDescent="0.25">
      <c r="AC1027" s="6"/>
      <c r="AD1027"/>
      <c r="AE1027"/>
      <c r="AF1027"/>
      <c r="AG1027"/>
      <c r="AH1027"/>
      <c r="AI1027"/>
      <c r="AJ1027"/>
      <c r="AK1027"/>
      <c r="AL1027"/>
      <c r="AM1027"/>
    </row>
    <row r="1028" spans="29:39" x14ac:dyDescent="0.25">
      <c r="AC1028" s="6"/>
      <c r="AD1028"/>
      <c r="AE1028"/>
      <c r="AF1028"/>
      <c r="AG1028"/>
      <c r="AH1028"/>
      <c r="AI1028"/>
      <c r="AJ1028"/>
      <c r="AK1028"/>
      <c r="AL1028"/>
      <c r="AM1028"/>
    </row>
    <row r="1029" spans="29:39" x14ac:dyDescent="0.25">
      <c r="AC1029" s="6"/>
      <c r="AD1029"/>
      <c r="AE1029"/>
      <c r="AF1029"/>
      <c r="AG1029"/>
      <c r="AH1029"/>
      <c r="AI1029"/>
      <c r="AJ1029"/>
      <c r="AK1029"/>
      <c r="AL1029"/>
      <c r="AM1029"/>
    </row>
    <row r="1030" spans="29:39" x14ac:dyDescent="0.25">
      <c r="AC1030" s="6"/>
      <c r="AD1030"/>
      <c r="AE1030"/>
      <c r="AF1030"/>
      <c r="AG1030"/>
      <c r="AH1030"/>
      <c r="AI1030"/>
      <c r="AJ1030"/>
      <c r="AK1030"/>
      <c r="AL1030"/>
      <c r="AM1030"/>
    </row>
    <row r="1031" spans="29:39" x14ac:dyDescent="0.25">
      <c r="AC1031" s="6"/>
      <c r="AD1031"/>
      <c r="AE1031"/>
      <c r="AF1031"/>
      <c r="AG1031"/>
      <c r="AH1031"/>
      <c r="AI1031"/>
      <c r="AJ1031"/>
      <c r="AK1031"/>
      <c r="AL1031"/>
      <c r="AM1031"/>
    </row>
    <row r="1032" spans="29:39" x14ac:dyDescent="0.25">
      <c r="AC1032" s="6"/>
      <c r="AD1032"/>
      <c r="AE1032"/>
      <c r="AF1032"/>
      <c r="AG1032"/>
      <c r="AH1032"/>
      <c r="AI1032"/>
      <c r="AJ1032"/>
      <c r="AK1032"/>
      <c r="AL1032"/>
      <c r="AM1032"/>
    </row>
    <row r="1033" spans="29:39" x14ac:dyDescent="0.25">
      <c r="AC1033" s="6"/>
      <c r="AD1033"/>
      <c r="AE1033"/>
      <c r="AF1033"/>
      <c r="AG1033"/>
      <c r="AH1033"/>
      <c r="AI1033"/>
      <c r="AJ1033"/>
      <c r="AK1033"/>
      <c r="AL1033"/>
      <c r="AM1033"/>
    </row>
    <row r="1034" spans="29:39" x14ac:dyDescent="0.25">
      <c r="AC1034" s="6"/>
      <c r="AD1034"/>
      <c r="AE1034"/>
      <c r="AF1034"/>
      <c r="AG1034"/>
      <c r="AH1034"/>
      <c r="AI1034"/>
      <c r="AJ1034"/>
      <c r="AK1034"/>
      <c r="AL1034"/>
      <c r="AM1034"/>
    </row>
    <row r="1035" spans="29:39" x14ac:dyDescent="0.25">
      <c r="AC1035" s="6"/>
      <c r="AD1035"/>
      <c r="AE1035"/>
      <c r="AF1035"/>
      <c r="AG1035"/>
      <c r="AH1035"/>
      <c r="AI1035"/>
      <c r="AJ1035"/>
      <c r="AK1035"/>
      <c r="AL1035"/>
      <c r="AM1035"/>
    </row>
    <row r="1036" spans="29:39" x14ac:dyDescent="0.25">
      <c r="AC1036" s="6"/>
      <c r="AD1036"/>
      <c r="AE1036"/>
      <c r="AF1036"/>
      <c r="AG1036"/>
      <c r="AH1036"/>
      <c r="AI1036"/>
      <c r="AJ1036"/>
      <c r="AK1036"/>
      <c r="AL1036"/>
      <c r="AM1036"/>
    </row>
    <row r="1037" spans="29:39" x14ac:dyDescent="0.25">
      <c r="AC1037" s="6"/>
      <c r="AD1037"/>
      <c r="AE1037"/>
      <c r="AF1037"/>
      <c r="AG1037"/>
      <c r="AH1037"/>
      <c r="AI1037"/>
      <c r="AJ1037"/>
      <c r="AK1037"/>
      <c r="AL1037"/>
      <c r="AM1037"/>
    </row>
    <row r="1038" spans="29:39" x14ac:dyDescent="0.25">
      <c r="AC1038" s="6"/>
      <c r="AD1038"/>
      <c r="AE1038"/>
      <c r="AF1038"/>
      <c r="AG1038"/>
      <c r="AH1038"/>
      <c r="AI1038"/>
      <c r="AJ1038"/>
      <c r="AK1038"/>
      <c r="AL1038"/>
      <c r="AM1038"/>
    </row>
    <row r="1039" spans="29:39" x14ac:dyDescent="0.25">
      <c r="AC1039" s="6"/>
      <c r="AD1039"/>
      <c r="AE1039"/>
      <c r="AF1039"/>
      <c r="AG1039"/>
      <c r="AH1039"/>
      <c r="AI1039"/>
      <c r="AJ1039"/>
      <c r="AK1039"/>
      <c r="AL1039"/>
      <c r="AM1039"/>
    </row>
    <row r="1040" spans="29:39" x14ac:dyDescent="0.25">
      <c r="AC1040" s="6"/>
      <c r="AD1040"/>
      <c r="AE1040"/>
      <c r="AF1040"/>
      <c r="AG1040"/>
      <c r="AH1040"/>
      <c r="AI1040"/>
      <c r="AJ1040"/>
      <c r="AK1040"/>
      <c r="AL1040"/>
      <c r="AM1040"/>
    </row>
    <row r="1041" spans="29:39" x14ac:dyDescent="0.25">
      <c r="AC1041" s="6"/>
      <c r="AD1041"/>
      <c r="AE1041"/>
      <c r="AF1041"/>
      <c r="AG1041"/>
      <c r="AH1041"/>
      <c r="AI1041"/>
      <c r="AJ1041"/>
      <c r="AK1041"/>
      <c r="AL1041"/>
      <c r="AM1041"/>
    </row>
    <row r="1042" spans="29:39" x14ac:dyDescent="0.25">
      <c r="AC1042" s="6"/>
      <c r="AD1042"/>
      <c r="AE1042"/>
      <c r="AF1042"/>
      <c r="AG1042"/>
      <c r="AH1042"/>
      <c r="AI1042"/>
      <c r="AJ1042"/>
      <c r="AK1042"/>
      <c r="AL1042"/>
      <c r="AM1042"/>
    </row>
    <row r="1043" spans="29:39" x14ac:dyDescent="0.25">
      <c r="AC1043" s="6"/>
      <c r="AD1043"/>
      <c r="AE1043"/>
      <c r="AF1043"/>
      <c r="AG1043"/>
      <c r="AH1043"/>
      <c r="AI1043"/>
      <c r="AJ1043"/>
      <c r="AK1043"/>
      <c r="AL1043"/>
      <c r="AM1043"/>
    </row>
    <row r="1044" spans="29:39" x14ac:dyDescent="0.25">
      <c r="AC1044" s="6"/>
      <c r="AD1044"/>
      <c r="AE1044"/>
      <c r="AF1044"/>
      <c r="AG1044"/>
      <c r="AH1044"/>
      <c r="AI1044"/>
      <c r="AJ1044"/>
      <c r="AK1044"/>
      <c r="AL1044"/>
      <c r="AM1044"/>
    </row>
    <row r="1045" spans="29:39" x14ac:dyDescent="0.25">
      <c r="AC1045" s="6"/>
      <c r="AD1045"/>
      <c r="AE1045"/>
      <c r="AF1045"/>
      <c r="AG1045"/>
      <c r="AH1045"/>
      <c r="AI1045"/>
      <c r="AJ1045"/>
      <c r="AK1045"/>
      <c r="AL1045"/>
      <c r="AM1045"/>
    </row>
    <row r="1046" spans="29:39" x14ac:dyDescent="0.25">
      <c r="AC1046" s="6"/>
      <c r="AD1046"/>
      <c r="AE1046"/>
      <c r="AF1046"/>
      <c r="AG1046"/>
      <c r="AH1046"/>
      <c r="AI1046"/>
      <c r="AJ1046"/>
      <c r="AK1046"/>
      <c r="AL1046"/>
      <c r="AM1046"/>
    </row>
    <row r="1047" spans="29:39" x14ac:dyDescent="0.25">
      <c r="AC1047" s="6"/>
      <c r="AD1047"/>
      <c r="AE1047"/>
      <c r="AF1047"/>
      <c r="AG1047"/>
      <c r="AH1047"/>
      <c r="AI1047"/>
      <c r="AJ1047"/>
      <c r="AK1047"/>
      <c r="AL1047"/>
      <c r="AM1047"/>
    </row>
    <row r="1048" spans="29:39" x14ac:dyDescent="0.25">
      <c r="AC1048" s="6"/>
      <c r="AD1048"/>
      <c r="AE1048"/>
      <c r="AF1048"/>
      <c r="AG1048"/>
      <c r="AH1048"/>
      <c r="AI1048"/>
      <c r="AJ1048"/>
      <c r="AK1048"/>
      <c r="AL1048"/>
      <c r="AM1048"/>
    </row>
    <row r="1049" spans="29:39" x14ac:dyDescent="0.25">
      <c r="AC1049" s="6"/>
      <c r="AD1049"/>
      <c r="AE1049"/>
      <c r="AF1049"/>
      <c r="AG1049"/>
      <c r="AH1049"/>
      <c r="AI1049"/>
      <c r="AJ1049"/>
      <c r="AK1049"/>
      <c r="AL1049"/>
      <c r="AM1049"/>
    </row>
    <row r="1050" spans="29:39" x14ac:dyDescent="0.25">
      <c r="AC1050" s="6"/>
      <c r="AD1050"/>
      <c r="AE1050"/>
      <c r="AF1050"/>
      <c r="AG1050"/>
      <c r="AH1050"/>
      <c r="AI1050"/>
      <c r="AJ1050"/>
      <c r="AK1050"/>
      <c r="AL1050"/>
      <c r="AM1050"/>
    </row>
    <row r="1051" spans="29:39" x14ac:dyDescent="0.25">
      <c r="AC1051" s="6"/>
      <c r="AD1051"/>
      <c r="AE1051"/>
      <c r="AF1051"/>
      <c r="AG1051"/>
      <c r="AH1051"/>
      <c r="AI1051"/>
      <c r="AJ1051"/>
      <c r="AK1051"/>
      <c r="AL1051"/>
      <c r="AM1051"/>
    </row>
    <row r="1052" spans="29:39" x14ac:dyDescent="0.25">
      <c r="AC1052" s="6"/>
      <c r="AD1052"/>
      <c r="AE1052"/>
      <c r="AF1052"/>
      <c r="AG1052"/>
      <c r="AH1052"/>
      <c r="AI1052"/>
      <c r="AJ1052"/>
      <c r="AK1052"/>
      <c r="AL1052"/>
      <c r="AM1052"/>
    </row>
    <row r="1053" spans="29:39" x14ac:dyDescent="0.25">
      <c r="AC1053" s="6"/>
      <c r="AD1053"/>
      <c r="AE1053"/>
      <c r="AF1053"/>
      <c r="AG1053"/>
      <c r="AH1053"/>
      <c r="AI1053"/>
      <c r="AJ1053"/>
      <c r="AK1053"/>
      <c r="AL1053"/>
      <c r="AM1053"/>
    </row>
    <row r="1054" spans="29:39" x14ac:dyDescent="0.25">
      <c r="AC1054" s="6"/>
      <c r="AD1054"/>
      <c r="AE1054"/>
      <c r="AF1054"/>
      <c r="AG1054"/>
      <c r="AH1054"/>
      <c r="AI1054"/>
      <c r="AJ1054"/>
      <c r="AK1054"/>
      <c r="AL1054"/>
      <c r="AM1054"/>
    </row>
    <row r="1055" spans="29:39" x14ac:dyDescent="0.25">
      <c r="AC1055" s="6"/>
      <c r="AD1055"/>
      <c r="AE1055"/>
      <c r="AF1055"/>
      <c r="AG1055"/>
      <c r="AH1055"/>
      <c r="AI1055"/>
      <c r="AJ1055"/>
      <c r="AK1055"/>
      <c r="AL1055"/>
      <c r="AM1055"/>
    </row>
    <row r="1056" spans="29:39" x14ac:dyDescent="0.25">
      <c r="AC1056" s="6"/>
      <c r="AD1056"/>
      <c r="AE1056"/>
      <c r="AF1056"/>
      <c r="AG1056"/>
      <c r="AH1056"/>
      <c r="AI1056"/>
      <c r="AJ1056"/>
      <c r="AK1056"/>
      <c r="AL1056"/>
      <c r="AM1056"/>
    </row>
    <row r="1057" spans="29:39" x14ac:dyDescent="0.25">
      <c r="AC1057" s="6"/>
      <c r="AD1057"/>
      <c r="AE1057"/>
      <c r="AF1057"/>
      <c r="AG1057"/>
      <c r="AH1057"/>
      <c r="AI1057"/>
      <c r="AJ1057"/>
      <c r="AK1057"/>
      <c r="AL1057"/>
      <c r="AM1057"/>
    </row>
    <row r="1058" spans="29:39" x14ac:dyDescent="0.25">
      <c r="AC1058" s="6"/>
      <c r="AD1058"/>
      <c r="AE1058"/>
      <c r="AF1058"/>
      <c r="AG1058"/>
      <c r="AH1058"/>
      <c r="AI1058"/>
      <c r="AJ1058"/>
      <c r="AK1058"/>
      <c r="AL1058"/>
      <c r="AM1058"/>
    </row>
    <row r="1059" spans="29:39" x14ac:dyDescent="0.25">
      <c r="AC1059" s="6"/>
      <c r="AD1059"/>
      <c r="AE1059"/>
      <c r="AF1059"/>
      <c r="AG1059"/>
      <c r="AH1059"/>
      <c r="AI1059"/>
      <c r="AJ1059"/>
      <c r="AK1059"/>
      <c r="AL1059"/>
      <c r="AM1059"/>
    </row>
    <row r="1060" spans="29:39" x14ac:dyDescent="0.25">
      <c r="AC1060" s="6"/>
      <c r="AD1060"/>
      <c r="AE1060"/>
      <c r="AF1060"/>
      <c r="AG1060"/>
      <c r="AH1060"/>
      <c r="AI1060"/>
      <c r="AJ1060"/>
      <c r="AK1060"/>
      <c r="AL1060"/>
      <c r="AM1060"/>
    </row>
    <row r="1061" spans="29:39" x14ac:dyDescent="0.25">
      <c r="AC1061" s="6"/>
      <c r="AD1061"/>
      <c r="AE1061"/>
      <c r="AF1061"/>
      <c r="AG1061"/>
      <c r="AH1061"/>
      <c r="AI1061"/>
      <c r="AJ1061"/>
      <c r="AK1061"/>
      <c r="AL1061"/>
      <c r="AM1061"/>
    </row>
    <row r="1062" spans="29:39" x14ac:dyDescent="0.25">
      <c r="AC1062" s="6"/>
      <c r="AD1062"/>
      <c r="AE1062"/>
      <c r="AF1062"/>
      <c r="AG1062"/>
      <c r="AH1062"/>
      <c r="AI1062"/>
      <c r="AJ1062"/>
      <c r="AK1062"/>
      <c r="AL1062"/>
      <c r="AM1062"/>
    </row>
    <row r="1063" spans="29:39" x14ac:dyDescent="0.25">
      <c r="AC1063" s="6"/>
      <c r="AD1063"/>
      <c r="AE1063"/>
      <c r="AF1063"/>
      <c r="AG1063"/>
      <c r="AH1063"/>
      <c r="AI1063"/>
      <c r="AJ1063"/>
      <c r="AK1063"/>
      <c r="AL1063"/>
      <c r="AM1063"/>
    </row>
    <row r="1064" spans="29:39" x14ac:dyDescent="0.25">
      <c r="AC1064" s="6"/>
      <c r="AD1064"/>
      <c r="AE1064"/>
      <c r="AF1064"/>
      <c r="AG1064"/>
      <c r="AH1064"/>
      <c r="AI1064"/>
      <c r="AJ1064"/>
      <c r="AK1064"/>
      <c r="AL1064"/>
      <c r="AM1064"/>
    </row>
    <row r="1065" spans="29:39" x14ac:dyDescent="0.25">
      <c r="AC1065" s="6"/>
      <c r="AD1065"/>
      <c r="AE1065"/>
      <c r="AF1065"/>
      <c r="AG1065"/>
      <c r="AH1065"/>
      <c r="AI1065"/>
      <c r="AJ1065"/>
      <c r="AK1065"/>
      <c r="AL1065"/>
      <c r="AM1065"/>
    </row>
    <row r="1066" spans="29:39" x14ac:dyDescent="0.25">
      <c r="AC1066" s="6"/>
      <c r="AD1066"/>
      <c r="AE1066"/>
      <c r="AF1066"/>
      <c r="AG1066"/>
      <c r="AH1066"/>
      <c r="AI1066"/>
      <c r="AJ1066"/>
      <c r="AK1066"/>
      <c r="AL1066"/>
      <c r="AM1066"/>
    </row>
    <row r="1067" spans="29:39" x14ac:dyDescent="0.25">
      <c r="AC1067" s="6"/>
      <c r="AD1067"/>
      <c r="AE1067"/>
      <c r="AF1067"/>
      <c r="AG1067"/>
      <c r="AH1067"/>
      <c r="AI1067"/>
      <c r="AJ1067"/>
      <c r="AK1067"/>
      <c r="AL1067"/>
      <c r="AM1067"/>
    </row>
    <row r="1068" spans="29:39" x14ac:dyDescent="0.25">
      <c r="AC1068" s="6"/>
      <c r="AD1068"/>
      <c r="AE1068"/>
      <c r="AF1068"/>
      <c r="AG1068"/>
      <c r="AH1068"/>
      <c r="AI1068"/>
      <c r="AJ1068"/>
      <c r="AK1068"/>
      <c r="AL1068"/>
      <c r="AM1068"/>
    </row>
    <row r="1069" spans="29:39" x14ac:dyDescent="0.25">
      <c r="AC1069" s="6"/>
      <c r="AD1069"/>
      <c r="AE1069"/>
      <c r="AF1069"/>
      <c r="AG1069"/>
      <c r="AH1069"/>
      <c r="AI1069"/>
      <c r="AJ1069"/>
      <c r="AK1069"/>
      <c r="AL1069"/>
      <c r="AM1069"/>
    </row>
    <row r="1070" spans="29:39" x14ac:dyDescent="0.25">
      <c r="AC1070" s="6"/>
      <c r="AD1070"/>
      <c r="AE1070"/>
      <c r="AF1070"/>
      <c r="AG1070"/>
      <c r="AH1070"/>
      <c r="AI1070"/>
      <c r="AJ1070"/>
      <c r="AK1070"/>
      <c r="AL1070"/>
      <c r="AM1070"/>
    </row>
    <row r="1071" spans="29:39" x14ac:dyDescent="0.25">
      <c r="AC1071" s="6"/>
      <c r="AD1071"/>
      <c r="AE1071"/>
      <c r="AF1071"/>
      <c r="AG1071"/>
      <c r="AH1071"/>
      <c r="AI1071"/>
      <c r="AJ1071"/>
      <c r="AK1071"/>
      <c r="AL1071"/>
      <c r="AM1071"/>
    </row>
    <row r="1072" spans="29:39" x14ac:dyDescent="0.25">
      <c r="AC1072" s="6"/>
      <c r="AD1072"/>
      <c r="AE1072"/>
      <c r="AF1072"/>
      <c r="AG1072"/>
      <c r="AH1072"/>
      <c r="AI1072"/>
      <c r="AJ1072"/>
      <c r="AK1072"/>
      <c r="AL1072"/>
      <c r="AM1072"/>
    </row>
    <row r="1073" spans="29:39" x14ac:dyDescent="0.25">
      <c r="AC1073" s="6"/>
      <c r="AD1073"/>
      <c r="AE1073"/>
      <c r="AF1073"/>
      <c r="AG1073"/>
      <c r="AH1073"/>
      <c r="AI1073"/>
      <c r="AJ1073"/>
      <c r="AK1073"/>
      <c r="AL1073"/>
      <c r="AM1073"/>
    </row>
    <row r="1074" spans="29:39" x14ac:dyDescent="0.25">
      <c r="AC1074" s="6"/>
      <c r="AD1074"/>
      <c r="AE1074"/>
      <c r="AF1074"/>
      <c r="AG1074"/>
      <c r="AH1074"/>
      <c r="AI1074"/>
      <c r="AJ1074"/>
      <c r="AK1074"/>
      <c r="AL1074"/>
      <c r="AM1074"/>
    </row>
    <row r="1075" spans="29:39" x14ac:dyDescent="0.25">
      <c r="AC1075" s="6"/>
      <c r="AD1075"/>
      <c r="AE1075"/>
      <c r="AF1075"/>
      <c r="AG1075"/>
      <c r="AH1075"/>
      <c r="AI1075"/>
      <c r="AJ1075"/>
      <c r="AK1075"/>
      <c r="AL1075"/>
      <c r="AM1075"/>
    </row>
    <row r="1076" spans="29:39" x14ac:dyDescent="0.25">
      <c r="AC1076" s="6"/>
      <c r="AD1076"/>
      <c r="AE1076"/>
      <c r="AF1076"/>
      <c r="AG1076"/>
      <c r="AH1076"/>
      <c r="AI1076"/>
      <c r="AJ1076"/>
      <c r="AK1076"/>
      <c r="AL1076"/>
      <c r="AM1076"/>
    </row>
    <row r="1077" spans="29:39" x14ac:dyDescent="0.25">
      <c r="AC1077" s="6"/>
      <c r="AD1077"/>
      <c r="AE1077"/>
      <c r="AF1077"/>
      <c r="AG1077"/>
      <c r="AH1077"/>
      <c r="AI1077"/>
      <c r="AJ1077"/>
      <c r="AK1077"/>
      <c r="AL1077"/>
      <c r="AM1077"/>
    </row>
    <row r="1078" spans="29:39" x14ac:dyDescent="0.25">
      <c r="AC1078" s="6"/>
      <c r="AD1078"/>
      <c r="AE1078"/>
      <c r="AF1078"/>
      <c r="AG1078"/>
      <c r="AH1078"/>
      <c r="AI1078"/>
      <c r="AJ1078"/>
      <c r="AK1078"/>
      <c r="AL1078"/>
      <c r="AM1078"/>
    </row>
    <row r="1079" spans="29:39" x14ac:dyDescent="0.25">
      <c r="AC1079" s="6"/>
      <c r="AD1079"/>
      <c r="AE1079"/>
      <c r="AF1079"/>
      <c r="AG1079"/>
      <c r="AH1079"/>
      <c r="AI1079"/>
      <c r="AJ1079"/>
      <c r="AK1079"/>
      <c r="AL1079"/>
      <c r="AM1079"/>
    </row>
    <row r="1080" spans="29:39" x14ac:dyDescent="0.25">
      <c r="AC1080" s="6"/>
      <c r="AD1080"/>
      <c r="AE1080"/>
      <c r="AF1080"/>
      <c r="AG1080"/>
      <c r="AH1080"/>
      <c r="AI1080"/>
      <c r="AJ1080"/>
      <c r="AK1080"/>
      <c r="AL1080"/>
      <c r="AM1080"/>
    </row>
    <row r="1081" spans="29:39" x14ac:dyDescent="0.25">
      <c r="AC1081" s="6"/>
      <c r="AD1081"/>
      <c r="AE1081"/>
      <c r="AF1081"/>
      <c r="AG1081"/>
      <c r="AH1081"/>
      <c r="AI1081"/>
      <c r="AJ1081"/>
      <c r="AK1081"/>
      <c r="AL1081"/>
      <c r="AM1081"/>
    </row>
    <row r="1082" spans="29:39" x14ac:dyDescent="0.25">
      <c r="AC1082" s="6"/>
      <c r="AD1082"/>
      <c r="AE1082"/>
      <c r="AF1082"/>
      <c r="AG1082"/>
      <c r="AH1082"/>
      <c r="AI1082"/>
      <c r="AJ1082"/>
      <c r="AK1082"/>
      <c r="AL1082"/>
      <c r="AM1082"/>
    </row>
    <row r="1083" spans="29:39" x14ac:dyDescent="0.25">
      <c r="AC1083" s="6"/>
      <c r="AD1083"/>
      <c r="AE1083"/>
      <c r="AF1083"/>
      <c r="AG1083"/>
      <c r="AH1083"/>
      <c r="AI1083"/>
      <c r="AJ1083"/>
      <c r="AK1083"/>
      <c r="AL1083"/>
      <c r="AM1083"/>
    </row>
    <row r="1084" spans="29:39" x14ac:dyDescent="0.25">
      <c r="AC1084" s="6"/>
      <c r="AD1084"/>
      <c r="AE1084"/>
      <c r="AF1084"/>
      <c r="AG1084"/>
      <c r="AH1084"/>
      <c r="AI1084"/>
      <c r="AJ1084"/>
      <c r="AK1084"/>
      <c r="AL1084"/>
      <c r="AM1084"/>
    </row>
    <row r="1085" spans="29:39" x14ac:dyDescent="0.25">
      <c r="AC1085" s="6"/>
      <c r="AD1085"/>
      <c r="AE1085"/>
      <c r="AF1085"/>
      <c r="AG1085"/>
      <c r="AH1085"/>
      <c r="AI1085"/>
      <c r="AJ1085"/>
      <c r="AK1085"/>
      <c r="AL1085"/>
      <c r="AM1085"/>
    </row>
    <row r="1086" spans="29:39" x14ac:dyDescent="0.25">
      <c r="AC1086" s="6"/>
      <c r="AD1086"/>
      <c r="AE1086"/>
      <c r="AF1086"/>
      <c r="AG1086"/>
      <c r="AH1086"/>
      <c r="AI1086"/>
      <c r="AJ1086"/>
      <c r="AK1086"/>
      <c r="AL1086"/>
      <c r="AM1086"/>
    </row>
    <row r="1087" spans="29:39" x14ac:dyDescent="0.25">
      <c r="AC1087" s="6"/>
      <c r="AD1087"/>
      <c r="AE1087"/>
      <c r="AF1087"/>
      <c r="AG1087"/>
      <c r="AH1087"/>
      <c r="AI1087"/>
      <c r="AJ1087"/>
      <c r="AK1087"/>
      <c r="AL1087"/>
      <c r="AM1087"/>
    </row>
    <row r="1088" spans="29:39" x14ac:dyDescent="0.25">
      <c r="AC1088" s="6"/>
      <c r="AD1088"/>
      <c r="AE1088"/>
      <c r="AF1088"/>
      <c r="AG1088"/>
      <c r="AH1088"/>
      <c r="AI1088"/>
      <c r="AJ1088"/>
      <c r="AK1088"/>
      <c r="AL1088"/>
      <c r="AM1088"/>
    </row>
    <row r="1089" spans="29:39" x14ac:dyDescent="0.25">
      <c r="AC1089" s="6"/>
      <c r="AD1089"/>
      <c r="AE1089"/>
      <c r="AF1089"/>
      <c r="AG1089"/>
      <c r="AH1089"/>
      <c r="AI1089"/>
      <c r="AJ1089"/>
      <c r="AK1089"/>
      <c r="AL1089"/>
      <c r="AM1089"/>
    </row>
    <row r="1090" spans="29:39" x14ac:dyDescent="0.25">
      <c r="AC1090" s="6"/>
      <c r="AD1090"/>
      <c r="AE1090"/>
      <c r="AF1090"/>
      <c r="AG1090"/>
      <c r="AH1090"/>
      <c r="AI1090"/>
      <c r="AJ1090"/>
      <c r="AK1090"/>
      <c r="AL1090"/>
      <c r="AM1090"/>
    </row>
    <row r="1091" spans="29:39" x14ac:dyDescent="0.25">
      <c r="AC1091" s="6"/>
      <c r="AD1091"/>
      <c r="AE1091"/>
      <c r="AF1091"/>
      <c r="AG1091"/>
      <c r="AH1091"/>
      <c r="AI1091"/>
      <c r="AJ1091"/>
      <c r="AK1091"/>
      <c r="AL1091"/>
      <c r="AM1091"/>
    </row>
    <row r="1092" spans="29:39" x14ac:dyDescent="0.25">
      <c r="AC1092" s="6"/>
      <c r="AD1092"/>
      <c r="AE1092"/>
      <c r="AF1092"/>
      <c r="AG1092"/>
      <c r="AH1092"/>
      <c r="AI1092"/>
      <c r="AJ1092"/>
      <c r="AK1092"/>
      <c r="AL1092"/>
      <c r="AM1092"/>
    </row>
    <row r="1093" spans="29:39" x14ac:dyDescent="0.25">
      <c r="AC1093" s="6"/>
      <c r="AD1093"/>
      <c r="AE1093"/>
      <c r="AF1093"/>
      <c r="AG1093"/>
      <c r="AH1093"/>
      <c r="AI1093"/>
      <c r="AJ1093"/>
      <c r="AK1093"/>
      <c r="AL1093"/>
      <c r="AM1093"/>
    </row>
    <row r="1094" spans="29:39" x14ac:dyDescent="0.25">
      <c r="AC1094" s="6"/>
      <c r="AD1094"/>
      <c r="AE1094"/>
      <c r="AF1094"/>
      <c r="AG1094"/>
      <c r="AH1094"/>
      <c r="AI1094"/>
      <c r="AJ1094"/>
      <c r="AK1094"/>
      <c r="AL1094"/>
      <c r="AM1094"/>
    </row>
    <row r="1095" spans="29:39" x14ac:dyDescent="0.25">
      <c r="AC1095" s="6"/>
      <c r="AD1095"/>
      <c r="AE1095"/>
      <c r="AF1095"/>
      <c r="AG1095"/>
      <c r="AH1095"/>
      <c r="AI1095"/>
      <c r="AJ1095"/>
      <c r="AK1095"/>
      <c r="AL1095"/>
      <c r="AM1095"/>
    </row>
    <row r="1096" spans="29:39" x14ac:dyDescent="0.25">
      <c r="AC1096" s="6"/>
      <c r="AD1096"/>
      <c r="AE1096"/>
      <c r="AF1096"/>
      <c r="AG1096"/>
      <c r="AH1096"/>
      <c r="AI1096"/>
      <c r="AJ1096"/>
      <c r="AK1096"/>
      <c r="AL1096"/>
      <c r="AM1096"/>
    </row>
    <row r="1097" spans="29:39" x14ac:dyDescent="0.25">
      <c r="AC1097" s="6"/>
      <c r="AD1097"/>
      <c r="AE1097"/>
      <c r="AF1097"/>
      <c r="AG1097"/>
      <c r="AH1097"/>
      <c r="AI1097"/>
      <c r="AJ1097"/>
      <c r="AK1097"/>
      <c r="AL1097"/>
      <c r="AM1097"/>
    </row>
    <row r="1098" spans="29:39" x14ac:dyDescent="0.25">
      <c r="AC1098" s="6"/>
      <c r="AD1098"/>
      <c r="AE1098"/>
      <c r="AF1098"/>
      <c r="AG1098"/>
      <c r="AH1098"/>
      <c r="AI1098"/>
      <c r="AJ1098"/>
      <c r="AK1098"/>
      <c r="AL1098"/>
      <c r="AM1098"/>
    </row>
    <row r="1099" spans="29:39" x14ac:dyDescent="0.25">
      <c r="AC1099" s="6"/>
      <c r="AD1099"/>
      <c r="AE1099"/>
      <c r="AF1099"/>
      <c r="AG1099"/>
      <c r="AH1099"/>
      <c r="AI1099"/>
      <c r="AJ1099"/>
      <c r="AK1099"/>
      <c r="AL1099"/>
      <c r="AM1099"/>
    </row>
    <row r="1100" spans="29:39" x14ac:dyDescent="0.25">
      <c r="AC1100" s="6"/>
      <c r="AD1100"/>
      <c r="AE1100"/>
      <c r="AF1100"/>
      <c r="AG1100"/>
      <c r="AH1100"/>
      <c r="AI1100"/>
      <c r="AJ1100"/>
      <c r="AK1100"/>
      <c r="AL1100"/>
      <c r="AM1100"/>
    </row>
    <row r="1101" spans="29:39" x14ac:dyDescent="0.25">
      <c r="AC1101" s="6"/>
      <c r="AD1101"/>
      <c r="AE1101"/>
      <c r="AF1101"/>
      <c r="AG1101"/>
      <c r="AH1101"/>
      <c r="AI1101"/>
      <c r="AJ1101"/>
      <c r="AK1101"/>
      <c r="AL1101"/>
      <c r="AM1101"/>
    </row>
    <row r="1102" spans="29:39" x14ac:dyDescent="0.25">
      <c r="AC1102" s="6"/>
      <c r="AD1102"/>
      <c r="AE1102"/>
      <c r="AF1102"/>
      <c r="AG1102"/>
      <c r="AH1102"/>
      <c r="AI1102"/>
      <c r="AJ1102"/>
      <c r="AK1102"/>
      <c r="AL1102"/>
      <c r="AM1102"/>
    </row>
    <row r="1103" spans="29:39" x14ac:dyDescent="0.25">
      <c r="AC1103" s="6"/>
      <c r="AD1103"/>
      <c r="AE1103"/>
      <c r="AF1103"/>
      <c r="AG1103"/>
      <c r="AH1103"/>
      <c r="AI1103"/>
      <c r="AJ1103"/>
      <c r="AK1103"/>
      <c r="AL1103"/>
      <c r="AM1103"/>
    </row>
    <row r="1104" spans="29:39" x14ac:dyDescent="0.25">
      <c r="AC1104" s="6"/>
      <c r="AD1104"/>
      <c r="AE1104"/>
      <c r="AF1104"/>
      <c r="AG1104"/>
      <c r="AH1104"/>
      <c r="AI1104"/>
      <c r="AJ1104"/>
      <c r="AK1104"/>
      <c r="AL1104"/>
      <c r="AM1104"/>
    </row>
    <row r="1105" spans="29:39" x14ac:dyDescent="0.25">
      <c r="AC1105" s="6"/>
      <c r="AD1105"/>
      <c r="AE1105"/>
      <c r="AF1105"/>
      <c r="AG1105"/>
      <c r="AH1105"/>
      <c r="AI1105"/>
      <c r="AJ1105"/>
      <c r="AK1105"/>
      <c r="AL1105"/>
      <c r="AM1105"/>
    </row>
    <row r="1106" spans="29:39" x14ac:dyDescent="0.25">
      <c r="AC1106" s="6"/>
      <c r="AD1106"/>
      <c r="AE1106"/>
      <c r="AF1106"/>
      <c r="AG1106"/>
      <c r="AH1106"/>
      <c r="AI1106"/>
      <c r="AJ1106"/>
      <c r="AK1106"/>
      <c r="AL1106"/>
      <c r="AM1106"/>
    </row>
    <row r="1107" spans="29:39" x14ac:dyDescent="0.25">
      <c r="AC1107" s="6"/>
      <c r="AD1107"/>
      <c r="AE1107"/>
      <c r="AF1107"/>
      <c r="AG1107"/>
      <c r="AH1107"/>
      <c r="AI1107"/>
      <c r="AJ1107"/>
      <c r="AK1107"/>
      <c r="AL1107"/>
      <c r="AM1107"/>
    </row>
    <row r="1108" spans="29:39" x14ac:dyDescent="0.25">
      <c r="AC1108" s="6"/>
      <c r="AD1108"/>
      <c r="AE1108"/>
      <c r="AF1108"/>
      <c r="AG1108"/>
      <c r="AH1108"/>
      <c r="AI1108"/>
      <c r="AJ1108"/>
      <c r="AK1108"/>
      <c r="AL1108"/>
      <c r="AM1108"/>
    </row>
    <row r="1109" spans="29:39" x14ac:dyDescent="0.25">
      <c r="AC1109" s="6"/>
      <c r="AD1109"/>
      <c r="AE1109"/>
      <c r="AF1109"/>
      <c r="AG1109"/>
      <c r="AH1109"/>
      <c r="AI1109"/>
      <c r="AJ1109"/>
      <c r="AK1109"/>
      <c r="AL1109"/>
      <c r="AM1109"/>
    </row>
    <row r="1110" spans="29:39" x14ac:dyDescent="0.25">
      <c r="AC1110" s="6"/>
      <c r="AD1110"/>
      <c r="AE1110"/>
      <c r="AF1110"/>
      <c r="AG1110"/>
      <c r="AH1110"/>
      <c r="AI1110"/>
      <c r="AJ1110"/>
      <c r="AK1110"/>
      <c r="AL1110"/>
      <c r="AM1110"/>
    </row>
    <row r="1111" spans="29:39" x14ac:dyDescent="0.25">
      <c r="AC1111" s="6"/>
      <c r="AD1111"/>
      <c r="AE1111"/>
      <c r="AF1111"/>
      <c r="AG1111"/>
      <c r="AH1111"/>
      <c r="AI1111"/>
      <c r="AJ1111"/>
      <c r="AK1111"/>
      <c r="AL1111"/>
      <c r="AM1111"/>
    </row>
    <row r="1112" spans="29:39" x14ac:dyDescent="0.25">
      <c r="AC1112" s="6"/>
      <c r="AD1112"/>
      <c r="AE1112"/>
      <c r="AF1112"/>
      <c r="AG1112"/>
      <c r="AH1112"/>
      <c r="AI1112"/>
      <c r="AJ1112"/>
      <c r="AK1112"/>
      <c r="AL1112"/>
      <c r="AM1112"/>
    </row>
    <row r="1113" spans="29:39" x14ac:dyDescent="0.25">
      <c r="AC1113" s="6"/>
      <c r="AD1113"/>
      <c r="AE1113"/>
      <c r="AF1113"/>
      <c r="AG1113"/>
      <c r="AH1113"/>
      <c r="AI1113"/>
      <c r="AJ1113"/>
      <c r="AK1113"/>
      <c r="AL1113"/>
      <c r="AM1113"/>
    </row>
    <row r="1114" spans="29:39" x14ac:dyDescent="0.25">
      <c r="AC1114" s="6"/>
      <c r="AD1114"/>
      <c r="AE1114"/>
      <c r="AF1114"/>
      <c r="AG1114"/>
      <c r="AH1114"/>
      <c r="AI1114"/>
      <c r="AJ1114"/>
      <c r="AK1114"/>
      <c r="AL1114"/>
      <c r="AM1114"/>
    </row>
    <row r="1115" spans="29:39" x14ac:dyDescent="0.25">
      <c r="AC1115" s="6"/>
      <c r="AD1115"/>
      <c r="AE1115"/>
      <c r="AF1115"/>
      <c r="AG1115"/>
      <c r="AH1115"/>
      <c r="AI1115"/>
      <c r="AJ1115"/>
      <c r="AK1115"/>
      <c r="AL1115"/>
      <c r="AM1115"/>
    </row>
    <row r="1116" spans="29:39" x14ac:dyDescent="0.25">
      <c r="AC1116" s="6"/>
      <c r="AD1116"/>
      <c r="AE1116"/>
      <c r="AF1116"/>
      <c r="AG1116"/>
      <c r="AH1116"/>
      <c r="AI1116"/>
      <c r="AJ1116"/>
      <c r="AK1116"/>
      <c r="AL1116"/>
      <c r="AM1116"/>
    </row>
    <row r="1117" spans="29:39" x14ac:dyDescent="0.25">
      <c r="AC1117" s="6"/>
      <c r="AD1117"/>
      <c r="AE1117"/>
      <c r="AF1117"/>
      <c r="AG1117"/>
      <c r="AH1117"/>
      <c r="AI1117"/>
      <c r="AJ1117"/>
      <c r="AK1117"/>
      <c r="AL1117"/>
      <c r="AM1117"/>
    </row>
    <row r="1118" spans="29:39" x14ac:dyDescent="0.25">
      <c r="AC1118" s="6"/>
      <c r="AD1118"/>
      <c r="AE1118"/>
      <c r="AF1118"/>
      <c r="AG1118"/>
      <c r="AH1118"/>
      <c r="AI1118"/>
      <c r="AJ1118"/>
      <c r="AK1118"/>
      <c r="AL1118"/>
      <c r="AM1118"/>
    </row>
    <row r="1119" spans="29:39" x14ac:dyDescent="0.25">
      <c r="AC1119" s="6"/>
      <c r="AD1119"/>
      <c r="AE1119"/>
      <c r="AF1119"/>
      <c r="AG1119"/>
      <c r="AH1119"/>
      <c r="AI1119"/>
      <c r="AJ1119"/>
      <c r="AK1119"/>
      <c r="AL1119"/>
      <c r="AM1119"/>
    </row>
    <row r="1120" spans="29:39" x14ac:dyDescent="0.25">
      <c r="AC1120" s="6"/>
      <c r="AD1120"/>
      <c r="AE1120"/>
      <c r="AF1120"/>
      <c r="AG1120"/>
      <c r="AH1120"/>
      <c r="AI1120"/>
      <c r="AJ1120"/>
      <c r="AK1120"/>
      <c r="AL1120"/>
      <c r="AM1120"/>
    </row>
    <row r="1121" spans="29:39" x14ac:dyDescent="0.25">
      <c r="AC1121" s="6"/>
      <c r="AD1121"/>
      <c r="AE1121"/>
      <c r="AF1121"/>
      <c r="AG1121"/>
      <c r="AH1121"/>
      <c r="AI1121"/>
      <c r="AJ1121"/>
      <c r="AK1121"/>
      <c r="AL1121"/>
      <c r="AM1121"/>
    </row>
    <row r="1122" spans="29:39" x14ac:dyDescent="0.25">
      <c r="AC1122" s="6"/>
      <c r="AD1122"/>
      <c r="AE1122"/>
      <c r="AF1122"/>
      <c r="AG1122"/>
      <c r="AH1122"/>
      <c r="AI1122"/>
      <c r="AJ1122"/>
      <c r="AK1122"/>
      <c r="AL1122"/>
      <c r="AM1122"/>
    </row>
    <row r="1123" spans="29:39" x14ac:dyDescent="0.25">
      <c r="AC1123" s="6"/>
      <c r="AD1123"/>
      <c r="AE1123"/>
      <c r="AF1123"/>
      <c r="AG1123"/>
      <c r="AH1123"/>
      <c r="AI1123"/>
      <c r="AJ1123"/>
      <c r="AK1123"/>
      <c r="AL1123"/>
      <c r="AM1123"/>
    </row>
    <row r="1124" spans="29:39" x14ac:dyDescent="0.25">
      <c r="AC1124" s="6"/>
      <c r="AD1124"/>
      <c r="AE1124"/>
      <c r="AF1124"/>
      <c r="AG1124"/>
      <c r="AH1124"/>
      <c r="AI1124"/>
      <c r="AJ1124"/>
      <c r="AK1124"/>
      <c r="AL1124"/>
      <c r="AM1124"/>
    </row>
    <row r="1125" spans="29:39" x14ac:dyDescent="0.25">
      <c r="AC1125" s="6"/>
      <c r="AD1125"/>
      <c r="AE1125"/>
      <c r="AF1125"/>
      <c r="AG1125"/>
      <c r="AH1125"/>
      <c r="AI1125"/>
      <c r="AJ1125"/>
      <c r="AK1125"/>
      <c r="AL1125"/>
      <c r="AM1125"/>
    </row>
    <row r="1126" spans="29:39" x14ac:dyDescent="0.25">
      <c r="AC1126" s="6"/>
      <c r="AD1126"/>
      <c r="AE1126"/>
      <c r="AF1126"/>
      <c r="AG1126"/>
      <c r="AH1126"/>
      <c r="AI1126"/>
      <c r="AJ1126"/>
      <c r="AK1126"/>
      <c r="AL1126"/>
      <c r="AM1126"/>
    </row>
    <row r="1127" spans="29:39" x14ac:dyDescent="0.25">
      <c r="AC1127" s="6"/>
      <c r="AD1127"/>
      <c r="AE1127"/>
      <c r="AF1127"/>
      <c r="AG1127"/>
      <c r="AH1127"/>
      <c r="AI1127"/>
      <c r="AJ1127"/>
      <c r="AK1127"/>
      <c r="AL1127"/>
      <c r="AM1127"/>
    </row>
    <row r="1128" spans="29:39" x14ac:dyDescent="0.25">
      <c r="AC1128" s="6"/>
      <c r="AD1128"/>
      <c r="AE1128"/>
      <c r="AF1128"/>
      <c r="AG1128"/>
      <c r="AH1128"/>
      <c r="AI1128"/>
      <c r="AJ1128"/>
      <c r="AK1128"/>
      <c r="AL1128"/>
      <c r="AM1128"/>
    </row>
    <row r="1129" spans="29:39" x14ac:dyDescent="0.25">
      <c r="AC1129" s="6"/>
      <c r="AD1129"/>
      <c r="AE1129"/>
      <c r="AF1129"/>
      <c r="AG1129"/>
      <c r="AH1129"/>
      <c r="AI1129"/>
      <c r="AJ1129"/>
      <c r="AK1129"/>
      <c r="AL1129"/>
      <c r="AM1129"/>
    </row>
    <row r="1130" spans="29:39" x14ac:dyDescent="0.25">
      <c r="AC1130" s="6"/>
      <c r="AD1130"/>
      <c r="AE1130"/>
      <c r="AF1130"/>
      <c r="AG1130"/>
      <c r="AH1130"/>
      <c r="AI1130"/>
      <c r="AJ1130"/>
      <c r="AK1130"/>
      <c r="AL1130"/>
      <c r="AM1130"/>
    </row>
    <row r="1131" spans="29:39" x14ac:dyDescent="0.25">
      <c r="AC1131" s="6"/>
      <c r="AD1131"/>
      <c r="AE1131"/>
      <c r="AF1131"/>
      <c r="AG1131"/>
      <c r="AH1131"/>
      <c r="AI1131"/>
      <c r="AJ1131"/>
      <c r="AK1131"/>
      <c r="AL1131"/>
      <c r="AM1131"/>
    </row>
    <row r="1132" spans="29:39" x14ac:dyDescent="0.25">
      <c r="AC1132" s="6"/>
      <c r="AD1132"/>
      <c r="AE1132"/>
      <c r="AF1132"/>
      <c r="AG1132"/>
      <c r="AH1132"/>
      <c r="AI1132"/>
      <c r="AJ1132"/>
      <c r="AK1132"/>
      <c r="AL1132"/>
      <c r="AM1132"/>
    </row>
    <row r="1133" spans="29:39" x14ac:dyDescent="0.25">
      <c r="AC1133" s="6"/>
      <c r="AD1133"/>
      <c r="AE1133"/>
      <c r="AF1133"/>
      <c r="AG1133"/>
      <c r="AH1133"/>
      <c r="AI1133"/>
      <c r="AJ1133"/>
      <c r="AK1133"/>
      <c r="AL1133"/>
      <c r="AM1133"/>
    </row>
    <row r="1134" spans="29:39" x14ac:dyDescent="0.25">
      <c r="AC1134" s="6"/>
      <c r="AD1134"/>
      <c r="AE1134"/>
      <c r="AF1134"/>
      <c r="AG1134"/>
      <c r="AH1134"/>
      <c r="AI1134"/>
      <c r="AJ1134"/>
      <c r="AK1134"/>
      <c r="AL1134"/>
      <c r="AM1134"/>
    </row>
    <row r="1135" spans="29:39" x14ac:dyDescent="0.25">
      <c r="AC1135" s="6"/>
      <c r="AD1135"/>
      <c r="AE1135"/>
      <c r="AF1135"/>
      <c r="AG1135"/>
      <c r="AH1135"/>
      <c r="AI1135"/>
      <c r="AJ1135"/>
      <c r="AK1135"/>
      <c r="AL1135"/>
      <c r="AM1135"/>
    </row>
    <row r="1136" spans="29:39" x14ac:dyDescent="0.25">
      <c r="AC1136" s="6"/>
      <c r="AD1136"/>
      <c r="AE1136"/>
      <c r="AF1136"/>
      <c r="AG1136"/>
      <c r="AH1136"/>
      <c r="AI1136"/>
      <c r="AJ1136"/>
      <c r="AK1136"/>
      <c r="AL1136"/>
      <c r="AM1136"/>
    </row>
    <row r="1137" spans="29:39" x14ac:dyDescent="0.25">
      <c r="AC1137" s="6"/>
      <c r="AD1137"/>
      <c r="AE1137"/>
      <c r="AF1137"/>
      <c r="AG1137"/>
      <c r="AH1137"/>
      <c r="AI1137"/>
      <c r="AJ1137"/>
      <c r="AK1137"/>
      <c r="AL1137"/>
      <c r="AM1137"/>
    </row>
    <row r="1138" spans="29:39" x14ac:dyDescent="0.25">
      <c r="AC1138" s="6"/>
      <c r="AD1138"/>
      <c r="AE1138"/>
      <c r="AF1138"/>
      <c r="AG1138"/>
      <c r="AH1138"/>
      <c r="AI1138"/>
      <c r="AJ1138"/>
      <c r="AK1138"/>
      <c r="AL1138"/>
      <c r="AM1138"/>
    </row>
    <row r="1139" spans="29:39" x14ac:dyDescent="0.25">
      <c r="AC1139" s="6"/>
      <c r="AD1139"/>
      <c r="AE1139"/>
      <c r="AF1139"/>
      <c r="AG1139"/>
      <c r="AH1139"/>
      <c r="AI1139"/>
      <c r="AJ1139"/>
      <c r="AK1139"/>
      <c r="AL1139"/>
      <c r="AM1139"/>
    </row>
    <row r="1140" spans="29:39" x14ac:dyDescent="0.25">
      <c r="AC1140" s="6"/>
      <c r="AD1140"/>
      <c r="AE1140"/>
      <c r="AF1140"/>
      <c r="AG1140"/>
      <c r="AH1140"/>
      <c r="AI1140"/>
      <c r="AJ1140"/>
      <c r="AK1140"/>
      <c r="AL1140"/>
      <c r="AM1140"/>
    </row>
    <row r="1141" spans="29:39" x14ac:dyDescent="0.25">
      <c r="AC1141" s="6"/>
      <c r="AD1141"/>
      <c r="AE1141"/>
      <c r="AF1141"/>
      <c r="AG1141"/>
      <c r="AH1141"/>
      <c r="AI1141"/>
      <c r="AJ1141"/>
      <c r="AK1141"/>
      <c r="AL1141"/>
      <c r="AM1141"/>
    </row>
    <row r="1142" spans="29:39" x14ac:dyDescent="0.25">
      <c r="AC1142" s="6"/>
      <c r="AD1142"/>
      <c r="AE1142"/>
      <c r="AF1142"/>
      <c r="AG1142"/>
      <c r="AH1142"/>
      <c r="AI1142"/>
      <c r="AJ1142"/>
      <c r="AK1142"/>
      <c r="AL1142"/>
      <c r="AM1142"/>
    </row>
    <row r="1143" spans="29:39" x14ac:dyDescent="0.25">
      <c r="AC1143" s="6"/>
      <c r="AD1143"/>
      <c r="AE1143"/>
      <c r="AF1143"/>
      <c r="AG1143"/>
      <c r="AH1143"/>
      <c r="AI1143"/>
      <c r="AJ1143"/>
      <c r="AK1143"/>
      <c r="AL1143"/>
      <c r="AM1143"/>
    </row>
    <row r="1144" spans="29:39" x14ac:dyDescent="0.25">
      <c r="AC1144" s="6"/>
      <c r="AD1144"/>
      <c r="AE1144"/>
      <c r="AF1144"/>
      <c r="AG1144"/>
      <c r="AH1144"/>
      <c r="AI1144"/>
      <c r="AJ1144"/>
      <c r="AK1144"/>
      <c r="AL1144"/>
      <c r="AM1144"/>
    </row>
    <row r="1145" spans="29:39" x14ac:dyDescent="0.25">
      <c r="AC1145" s="6"/>
      <c r="AD1145"/>
      <c r="AE1145"/>
      <c r="AF1145"/>
      <c r="AG1145"/>
      <c r="AH1145"/>
      <c r="AI1145"/>
      <c r="AJ1145"/>
      <c r="AK1145"/>
      <c r="AL1145"/>
      <c r="AM1145"/>
    </row>
    <row r="1146" spans="29:39" x14ac:dyDescent="0.25">
      <c r="AC1146" s="6"/>
      <c r="AD1146"/>
      <c r="AE1146"/>
      <c r="AF1146"/>
      <c r="AG1146"/>
      <c r="AH1146"/>
      <c r="AI1146"/>
      <c r="AJ1146"/>
      <c r="AK1146"/>
      <c r="AL1146"/>
      <c r="AM1146"/>
    </row>
    <row r="1147" spans="29:39" x14ac:dyDescent="0.25">
      <c r="AC1147" s="6"/>
      <c r="AD1147"/>
      <c r="AE1147"/>
      <c r="AF1147"/>
      <c r="AG1147"/>
      <c r="AH1147"/>
      <c r="AI1147"/>
      <c r="AJ1147"/>
      <c r="AK1147"/>
      <c r="AL1147"/>
      <c r="AM1147"/>
    </row>
    <row r="1148" spans="29:39" x14ac:dyDescent="0.25">
      <c r="AC1148" s="6"/>
      <c r="AD1148"/>
      <c r="AE1148"/>
      <c r="AF1148"/>
      <c r="AG1148"/>
      <c r="AH1148"/>
      <c r="AI1148"/>
      <c r="AJ1148"/>
      <c r="AK1148"/>
      <c r="AL1148"/>
      <c r="AM1148"/>
    </row>
    <row r="1149" spans="29:39" x14ac:dyDescent="0.25">
      <c r="AC1149" s="6"/>
      <c r="AD1149"/>
      <c r="AE1149"/>
      <c r="AF1149"/>
      <c r="AG1149"/>
      <c r="AH1149"/>
      <c r="AI1149"/>
      <c r="AJ1149"/>
      <c r="AK1149"/>
      <c r="AL1149"/>
      <c r="AM1149"/>
    </row>
    <row r="1150" spans="29:39" x14ac:dyDescent="0.25">
      <c r="AC1150" s="6"/>
      <c r="AD1150"/>
      <c r="AE1150"/>
      <c r="AF1150"/>
      <c r="AG1150"/>
      <c r="AH1150"/>
      <c r="AI1150"/>
      <c r="AJ1150"/>
      <c r="AK1150"/>
      <c r="AL1150"/>
      <c r="AM1150"/>
    </row>
    <row r="1151" spans="29:39" x14ac:dyDescent="0.25">
      <c r="AC1151" s="6"/>
      <c r="AD1151"/>
      <c r="AE1151"/>
      <c r="AF1151"/>
      <c r="AG1151"/>
      <c r="AH1151"/>
      <c r="AI1151"/>
      <c r="AJ1151"/>
      <c r="AK1151"/>
      <c r="AL1151"/>
      <c r="AM1151"/>
    </row>
    <row r="1152" spans="29:39" x14ac:dyDescent="0.25">
      <c r="AC1152" s="6"/>
      <c r="AD1152"/>
      <c r="AE1152"/>
      <c r="AF1152"/>
      <c r="AG1152"/>
      <c r="AH1152"/>
      <c r="AI1152"/>
      <c r="AJ1152"/>
      <c r="AK1152"/>
      <c r="AL1152"/>
      <c r="AM1152"/>
    </row>
    <row r="1153" spans="29:39" x14ac:dyDescent="0.25">
      <c r="AC1153" s="6"/>
      <c r="AD1153"/>
      <c r="AE1153"/>
      <c r="AF1153"/>
      <c r="AG1153"/>
      <c r="AH1153"/>
      <c r="AI1153"/>
      <c r="AJ1153"/>
      <c r="AK1153"/>
      <c r="AL1153"/>
      <c r="AM1153"/>
    </row>
    <row r="1154" spans="29:39" x14ac:dyDescent="0.25">
      <c r="AC1154" s="6"/>
      <c r="AD1154"/>
      <c r="AE1154"/>
      <c r="AF1154"/>
      <c r="AG1154"/>
      <c r="AH1154"/>
      <c r="AI1154"/>
      <c r="AJ1154"/>
      <c r="AK1154"/>
      <c r="AL1154"/>
      <c r="AM1154"/>
    </row>
    <row r="1155" spans="29:39" x14ac:dyDescent="0.25">
      <c r="AC1155" s="6"/>
      <c r="AD1155"/>
      <c r="AE1155"/>
      <c r="AF1155"/>
      <c r="AG1155"/>
      <c r="AH1155"/>
      <c r="AI1155"/>
      <c r="AJ1155"/>
      <c r="AK1155"/>
      <c r="AL1155"/>
      <c r="AM1155"/>
    </row>
    <row r="1156" spans="29:39" x14ac:dyDescent="0.25">
      <c r="AC1156" s="6"/>
      <c r="AD1156"/>
      <c r="AE1156"/>
      <c r="AF1156"/>
      <c r="AG1156"/>
      <c r="AH1156"/>
      <c r="AI1156"/>
      <c r="AJ1156"/>
      <c r="AK1156"/>
      <c r="AL1156"/>
      <c r="AM1156"/>
    </row>
    <row r="1157" spans="29:39" x14ac:dyDescent="0.25">
      <c r="AC1157" s="6"/>
      <c r="AD1157"/>
      <c r="AE1157"/>
      <c r="AF1157"/>
      <c r="AG1157"/>
      <c r="AH1157"/>
      <c r="AI1157"/>
      <c r="AJ1157"/>
      <c r="AK1157"/>
      <c r="AL1157"/>
      <c r="AM1157"/>
    </row>
    <row r="1158" spans="29:39" x14ac:dyDescent="0.25">
      <c r="AC1158" s="6"/>
      <c r="AD1158"/>
      <c r="AE1158"/>
      <c r="AF1158"/>
      <c r="AG1158"/>
      <c r="AH1158"/>
      <c r="AI1158"/>
      <c r="AJ1158"/>
      <c r="AK1158"/>
      <c r="AL1158"/>
      <c r="AM1158"/>
    </row>
    <row r="1159" spans="29:39" x14ac:dyDescent="0.25">
      <c r="AC1159" s="6"/>
      <c r="AD1159"/>
      <c r="AE1159"/>
      <c r="AF1159"/>
      <c r="AG1159"/>
      <c r="AH1159"/>
      <c r="AI1159"/>
      <c r="AJ1159"/>
      <c r="AK1159"/>
      <c r="AL1159"/>
      <c r="AM1159"/>
    </row>
    <row r="1160" spans="29:39" x14ac:dyDescent="0.25">
      <c r="AC1160" s="6"/>
      <c r="AD1160"/>
      <c r="AE1160"/>
      <c r="AF1160"/>
      <c r="AG1160"/>
      <c r="AH1160"/>
      <c r="AI1160"/>
      <c r="AJ1160"/>
      <c r="AK1160"/>
      <c r="AL1160"/>
      <c r="AM1160"/>
    </row>
    <row r="1161" spans="29:39" x14ac:dyDescent="0.25">
      <c r="AC1161" s="6"/>
      <c r="AD1161"/>
      <c r="AE1161"/>
      <c r="AF1161"/>
      <c r="AG1161"/>
      <c r="AH1161"/>
      <c r="AI1161"/>
      <c r="AJ1161"/>
      <c r="AK1161"/>
      <c r="AL1161"/>
      <c r="AM1161"/>
    </row>
    <row r="1162" spans="29:39" x14ac:dyDescent="0.25">
      <c r="AC1162" s="6"/>
      <c r="AD1162"/>
      <c r="AE1162"/>
      <c r="AF1162"/>
      <c r="AG1162"/>
      <c r="AH1162"/>
      <c r="AI1162"/>
      <c r="AJ1162"/>
      <c r="AK1162"/>
      <c r="AL1162"/>
      <c r="AM1162"/>
    </row>
    <row r="1163" spans="29:39" x14ac:dyDescent="0.25">
      <c r="AC1163" s="6"/>
      <c r="AD1163"/>
      <c r="AE1163"/>
      <c r="AF1163"/>
      <c r="AG1163"/>
      <c r="AH1163"/>
      <c r="AI1163"/>
      <c r="AJ1163"/>
      <c r="AK1163"/>
      <c r="AL1163"/>
      <c r="AM1163"/>
    </row>
    <row r="1164" spans="29:39" x14ac:dyDescent="0.25">
      <c r="AC1164" s="6"/>
      <c r="AD1164"/>
      <c r="AE1164"/>
      <c r="AF1164"/>
      <c r="AG1164"/>
      <c r="AH1164"/>
      <c r="AI1164"/>
      <c r="AJ1164"/>
      <c r="AK1164"/>
      <c r="AL1164"/>
      <c r="AM1164"/>
    </row>
    <row r="1165" spans="29:39" x14ac:dyDescent="0.25">
      <c r="AC1165" s="6"/>
      <c r="AD1165"/>
      <c r="AE1165"/>
      <c r="AF1165"/>
      <c r="AG1165"/>
      <c r="AH1165"/>
      <c r="AI1165"/>
      <c r="AJ1165"/>
      <c r="AK1165"/>
      <c r="AL1165"/>
      <c r="AM1165"/>
    </row>
    <row r="1166" spans="29:39" x14ac:dyDescent="0.25">
      <c r="AC1166" s="6"/>
      <c r="AD1166"/>
      <c r="AE1166"/>
      <c r="AF1166"/>
      <c r="AG1166"/>
      <c r="AH1166"/>
      <c r="AI1166"/>
      <c r="AJ1166"/>
      <c r="AK1166"/>
      <c r="AL1166"/>
      <c r="AM1166"/>
    </row>
    <row r="1167" spans="29:39" x14ac:dyDescent="0.25">
      <c r="AC1167" s="6"/>
      <c r="AD1167"/>
      <c r="AE1167"/>
      <c r="AF1167"/>
      <c r="AG1167"/>
      <c r="AH1167"/>
      <c r="AI1167"/>
      <c r="AJ1167"/>
      <c r="AK1167"/>
      <c r="AL1167"/>
      <c r="AM1167"/>
    </row>
    <row r="1168" spans="29:39" x14ac:dyDescent="0.25">
      <c r="AC1168" s="6"/>
      <c r="AD1168"/>
      <c r="AE1168"/>
      <c r="AF1168"/>
      <c r="AG1168"/>
      <c r="AH1168"/>
      <c r="AI1168"/>
      <c r="AJ1168"/>
      <c r="AK1168"/>
      <c r="AL1168"/>
      <c r="AM1168"/>
    </row>
    <row r="1169" spans="29:39" x14ac:dyDescent="0.25">
      <c r="AC1169" s="6"/>
      <c r="AD1169"/>
      <c r="AE1169"/>
      <c r="AF1169"/>
      <c r="AG1169"/>
      <c r="AH1169"/>
      <c r="AI1169"/>
      <c r="AJ1169"/>
      <c r="AK1169"/>
      <c r="AL1169"/>
      <c r="AM1169"/>
    </row>
    <row r="1170" spans="29:39" x14ac:dyDescent="0.25">
      <c r="AC1170" s="6"/>
      <c r="AD1170"/>
      <c r="AE1170"/>
      <c r="AF1170"/>
      <c r="AG1170"/>
      <c r="AH1170"/>
      <c r="AI1170"/>
      <c r="AJ1170"/>
      <c r="AK1170"/>
      <c r="AL1170"/>
      <c r="AM1170"/>
    </row>
    <row r="1171" spans="29:39" x14ac:dyDescent="0.25">
      <c r="AC1171" s="6"/>
      <c r="AD1171"/>
      <c r="AE1171"/>
      <c r="AF1171"/>
      <c r="AG1171"/>
      <c r="AH1171"/>
      <c r="AI1171"/>
      <c r="AJ1171"/>
      <c r="AK1171"/>
      <c r="AL1171"/>
      <c r="AM1171"/>
    </row>
    <row r="1172" spans="29:39" x14ac:dyDescent="0.25">
      <c r="AC1172" s="6"/>
      <c r="AD1172"/>
      <c r="AE1172"/>
      <c r="AF1172"/>
      <c r="AG1172"/>
      <c r="AH1172"/>
      <c r="AI1172"/>
      <c r="AJ1172"/>
      <c r="AK1172"/>
      <c r="AL1172"/>
      <c r="AM1172"/>
    </row>
    <row r="1173" spans="29:39" x14ac:dyDescent="0.25">
      <c r="AC1173" s="6"/>
      <c r="AD1173"/>
      <c r="AE1173"/>
      <c r="AF1173"/>
      <c r="AG1173"/>
      <c r="AH1173"/>
      <c r="AI1173"/>
      <c r="AJ1173"/>
      <c r="AK1173"/>
      <c r="AL1173"/>
      <c r="AM1173"/>
    </row>
    <row r="1174" spans="29:39" x14ac:dyDescent="0.25">
      <c r="AC1174" s="6"/>
      <c r="AD1174"/>
      <c r="AE1174"/>
      <c r="AF1174"/>
      <c r="AG1174"/>
      <c r="AH1174"/>
      <c r="AI1174"/>
      <c r="AJ1174"/>
      <c r="AK1174"/>
      <c r="AL1174"/>
      <c r="AM1174"/>
    </row>
    <row r="1175" spans="29:39" x14ac:dyDescent="0.25">
      <c r="AC1175" s="6"/>
      <c r="AD1175"/>
      <c r="AE1175"/>
      <c r="AF1175"/>
      <c r="AG1175"/>
      <c r="AH1175"/>
      <c r="AI1175"/>
      <c r="AJ1175"/>
      <c r="AK1175"/>
      <c r="AL1175"/>
      <c r="AM1175"/>
    </row>
    <row r="1176" spans="29:39" x14ac:dyDescent="0.25">
      <c r="AC1176" s="6"/>
      <c r="AD1176"/>
      <c r="AE1176"/>
      <c r="AF1176"/>
      <c r="AG1176"/>
      <c r="AH1176"/>
      <c r="AI1176"/>
      <c r="AJ1176"/>
      <c r="AK1176"/>
      <c r="AL1176"/>
      <c r="AM1176"/>
    </row>
    <row r="1177" spans="29:39" x14ac:dyDescent="0.25">
      <c r="AC1177" s="6"/>
      <c r="AD1177"/>
      <c r="AE1177"/>
      <c r="AF1177"/>
      <c r="AG1177"/>
      <c r="AH1177"/>
      <c r="AI1177"/>
      <c r="AJ1177"/>
      <c r="AK1177"/>
      <c r="AL1177"/>
      <c r="AM1177"/>
    </row>
    <row r="1178" spans="29:39" x14ac:dyDescent="0.25">
      <c r="AC1178" s="6"/>
      <c r="AD1178"/>
      <c r="AE1178"/>
      <c r="AF1178"/>
      <c r="AG1178"/>
      <c r="AH1178"/>
      <c r="AI1178"/>
      <c r="AJ1178"/>
      <c r="AK1178"/>
      <c r="AL1178"/>
      <c r="AM1178"/>
    </row>
    <row r="1179" spans="29:39" x14ac:dyDescent="0.25">
      <c r="AC1179" s="6"/>
      <c r="AD1179"/>
      <c r="AE1179"/>
      <c r="AF1179"/>
      <c r="AG1179"/>
      <c r="AH1179"/>
      <c r="AI1179"/>
      <c r="AJ1179"/>
      <c r="AK1179"/>
      <c r="AL1179"/>
      <c r="AM1179"/>
    </row>
    <row r="1180" spans="29:39" x14ac:dyDescent="0.25">
      <c r="AC1180" s="6"/>
      <c r="AD1180"/>
      <c r="AE1180"/>
      <c r="AF1180"/>
      <c r="AG1180"/>
      <c r="AH1180"/>
      <c r="AI1180"/>
      <c r="AJ1180"/>
      <c r="AK1180"/>
      <c r="AL1180"/>
      <c r="AM1180"/>
    </row>
    <row r="1181" spans="29:39" x14ac:dyDescent="0.25">
      <c r="AC1181" s="6"/>
      <c r="AD1181"/>
      <c r="AE1181"/>
      <c r="AF1181"/>
      <c r="AG1181"/>
      <c r="AH1181"/>
      <c r="AI1181"/>
      <c r="AJ1181"/>
      <c r="AK1181"/>
      <c r="AL1181"/>
      <c r="AM1181"/>
    </row>
    <row r="1182" spans="29:39" x14ac:dyDescent="0.25">
      <c r="AC1182" s="6"/>
      <c r="AD1182"/>
      <c r="AE1182"/>
      <c r="AF1182"/>
      <c r="AG1182"/>
      <c r="AH1182"/>
      <c r="AI1182"/>
      <c r="AJ1182"/>
      <c r="AK1182"/>
      <c r="AL1182"/>
      <c r="AM1182"/>
    </row>
    <row r="1183" spans="29:39" x14ac:dyDescent="0.25">
      <c r="AC1183" s="6"/>
      <c r="AD1183"/>
      <c r="AE1183"/>
      <c r="AF1183"/>
      <c r="AG1183"/>
      <c r="AH1183"/>
      <c r="AI1183"/>
      <c r="AJ1183"/>
      <c r="AK1183"/>
      <c r="AL1183"/>
      <c r="AM1183"/>
    </row>
    <row r="1184" spans="29:39" x14ac:dyDescent="0.25">
      <c r="AC1184" s="6"/>
      <c r="AD1184"/>
      <c r="AE1184"/>
      <c r="AF1184"/>
      <c r="AG1184"/>
      <c r="AH1184"/>
      <c r="AI1184"/>
      <c r="AJ1184"/>
      <c r="AK1184"/>
      <c r="AL1184"/>
      <c r="AM1184"/>
    </row>
    <row r="1185" spans="29:39" x14ac:dyDescent="0.25">
      <c r="AC1185" s="6"/>
      <c r="AD1185"/>
      <c r="AE1185"/>
      <c r="AF1185"/>
      <c r="AG1185"/>
      <c r="AH1185"/>
      <c r="AI1185"/>
      <c r="AJ1185"/>
      <c r="AK1185"/>
      <c r="AL1185"/>
      <c r="AM1185"/>
    </row>
    <row r="1186" spans="29:39" x14ac:dyDescent="0.25">
      <c r="AC1186" s="6"/>
      <c r="AD1186"/>
      <c r="AE1186"/>
      <c r="AF1186"/>
      <c r="AG1186"/>
      <c r="AH1186"/>
      <c r="AI1186"/>
      <c r="AJ1186"/>
      <c r="AK1186"/>
      <c r="AL1186"/>
      <c r="AM1186"/>
    </row>
    <row r="1187" spans="29:39" x14ac:dyDescent="0.25">
      <c r="AC1187" s="6"/>
      <c r="AD1187"/>
      <c r="AE1187"/>
      <c r="AF1187"/>
      <c r="AG1187"/>
      <c r="AH1187"/>
      <c r="AI1187"/>
      <c r="AJ1187"/>
      <c r="AK1187"/>
      <c r="AL1187"/>
      <c r="AM1187"/>
    </row>
    <row r="1188" spans="29:39" x14ac:dyDescent="0.25">
      <c r="AC1188" s="6"/>
      <c r="AD1188"/>
      <c r="AE1188"/>
      <c r="AF1188"/>
      <c r="AG1188"/>
      <c r="AH1188"/>
      <c r="AI1188"/>
      <c r="AJ1188"/>
      <c r="AK1188"/>
      <c r="AL1188"/>
      <c r="AM1188"/>
    </row>
    <row r="1189" spans="29:39" x14ac:dyDescent="0.25">
      <c r="AC1189" s="6"/>
      <c r="AD1189"/>
      <c r="AE1189"/>
      <c r="AF1189"/>
      <c r="AG1189"/>
      <c r="AH1189"/>
      <c r="AI1189"/>
      <c r="AJ1189"/>
      <c r="AK1189"/>
      <c r="AL1189"/>
      <c r="AM1189"/>
    </row>
    <row r="1190" spans="29:39" x14ac:dyDescent="0.25">
      <c r="AC1190" s="6"/>
      <c r="AD1190"/>
      <c r="AE1190"/>
      <c r="AF1190"/>
      <c r="AG1190"/>
      <c r="AH1190"/>
      <c r="AI1190"/>
      <c r="AJ1190"/>
      <c r="AK1190"/>
      <c r="AL1190"/>
      <c r="AM1190"/>
    </row>
    <row r="1191" spans="29:39" x14ac:dyDescent="0.25">
      <c r="AC1191" s="6"/>
      <c r="AD1191"/>
      <c r="AE1191"/>
      <c r="AF1191"/>
      <c r="AG1191"/>
      <c r="AH1191"/>
      <c r="AI1191"/>
      <c r="AJ1191"/>
      <c r="AK1191"/>
      <c r="AL1191"/>
      <c r="AM1191"/>
    </row>
    <row r="1192" spans="29:39" x14ac:dyDescent="0.25">
      <c r="AC1192" s="6"/>
      <c r="AD1192"/>
      <c r="AE1192"/>
      <c r="AF1192"/>
      <c r="AG1192"/>
      <c r="AH1192"/>
      <c r="AI1192"/>
      <c r="AJ1192"/>
      <c r="AK1192"/>
      <c r="AL1192"/>
      <c r="AM1192"/>
    </row>
    <row r="1193" spans="29:39" x14ac:dyDescent="0.25">
      <c r="AC1193" s="6"/>
      <c r="AD1193"/>
      <c r="AE1193"/>
      <c r="AF1193"/>
      <c r="AG1193"/>
      <c r="AH1193"/>
      <c r="AI1193"/>
      <c r="AJ1193"/>
      <c r="AK1193"/>
      <c r="AL1193"/>
      <c r="AM1193"/>
    </row>
    <row r="1194" spans="29:39" x14ac:dyDescent="0.25">
      <c r="AC1194" s="6"/>
      <c r="AD1194"/>
      <c r="AE1194"/>
      <c r="AF1194"/>
      <c r="AG1194"/>
      <c r="AH1194"/>
      <c r="AI1194"/>
      <c r="AJ1194"/>
      <c r="AK1194"/>
      <c r="AL1194"/>
      <c r="AM1194"/>
    </row>
    <row r="1195" spans="29:39" x14ac:dyDescent="0.25">
      <c r="AC1195" s="6"/>
      <c r="AD1195"/>
      <c r="AE1195"/>
      <c r="AF1195"/>
      <c r="AG1195"/>
      <c r="AH1195"/>
      <c r="AI1195"/>
      <c r="AJ1195"/>
      <c r="AK1195"/>
      <c r="AL1195"/>
      <c r="AM1195"/>
    </row>
    <row r="1196" spans="29:39" x14ac:dyDescent="0.25">
      <c r="AC1196" s="6"/>
      <c r="AD1196"/>
      <c r="AE1196"/>
      <c r="AF1196"/>
      <c r="AG1196"/>
      <c r="AH1196"/>
      <c r="AI1196"/>
      <c r="AJ1196"/>
      <c r="AK1196"/>
      <c r="AL1196"/>
      <c r="AM1196"/>
    </row>
    <row r="1197" spans="29:39" x14ac:dyDescent="0.25">
      <c r="AC1197" s="6"/>
      <c r="AD1197"/>
      <c r="AE1197"/>
      <c r="AF1197"/>
      <c r="AG1197"/>
      <c r="AH1197"/>
      <c r="AI1197"/>
      <c r="AJ1197"/>
      <c r="AK1197"/>
      <c r="AL1197"/>
      <c r="AM1197"/>
    </row>
    <row r="1198" spans="29:39" x14ac:dyDescent="0.25">
      <c r="AC1198" s="6"/>
      <c r="AD1198"/>
      <c r="AE1198"/>
      <c r="AF1198"/>
      <c r="AG1198"/>
      <c r="AH1198"/>
      <c r="AI1198"/>
      <c r="AJ1198"/>
      <c r="AK1198"/>
      <c r="AL1198"/>
      <c r="AM1198"/>
    </row>
    <row r="1199" spans="29:39" x14ac:dyDescent="0.25">
      <c r="AC1199" s="6"/>
      <c r="AD1199"/>
      <c r="AE1199"/>
      <c r="AF1199"/>
      <c r="AG1199"/>
      <c r="AH1199"/>
      <c r="AI1199"/>
      <c r="AJ1199"/>
      <c r="AK1199"/>
      <c r="AL1199"/>
      <c r="AM1199"/>
    </row>
    <row r="1200" spans="29:39" x14ac:dyDescent="0.25">
      <c r="AC1200" s="6"/>
      <c r="AD1200"/>
      <c r="AE1200"/>
      <c r="AF1200"/>
      <c r="AG1200"/>
      <c r="AH1200"/>
      <c r="AI1200"/>
      <c r="AJ1200"/>
      <c r="AK1200"/>
      <c r="AL1200"/>
      <c r="AM1200"/>
    </row>
    <row r="1201" spans="29:39" x14ac:dyDescent="0.25">
      <c r="AC1201" s="6"/>
      <c r="AD1201"/>
      <c r="AE1201"/>
      <c r="AF1201"/>
      <c r="AG1201"/>
      <c r="AH1201"/>
      <c r="AI1201"/>
      <c r="AJ1201"/>
      <c r="AK1201"/>
      <c r="AL1201"/>
      <c r="AM1201"/>
    </row>
    <row r="1202" spans="29:39" x14ac:dyDescent="0.25">
      <c r="AC1202" s="6"/>
      <c r="AD1202"/>
      <c r="AE1202"/>
      <c r="AF1202"/>
      <c r="AG1202"/>
      <c r="AH1202"/>
      <c r="AI1202"/>
      <c r="AJ1202"/>
      <c r="AK1202"/>
      <c r="AL1202"/>
      <c r="AM1202"/>
    </row>
    <row r="1203" spans="29:39" x14ac:dyDescent="0.25">
      <c r="AC1203" s="6"/>
      <c r="AD1203"/>
      <c r="AE1203"/>
      <c r="AF1203"/>
      <c r="AG1203"/>
      <c r="AH1203"/>
      <c r="AI1203"/>
      <c r="AJ1203"/>
      <c r="AK1203"/>
      <c r="AL1203"/>
      <c r="AM1203"/>
    </row>
    <row r="1204" spans="29:39" x14ac:dyDescent="0.25">
      <c r="AC1204" s="6"/>
      <c r="AD1204"/>
      <c r="AE1204"/>
      <c r="AF1204"/>
      <c r="AG1204"/>
      <c r="AH1204"/>
      <c r="AI1204"/>
      <c r="AJ1204"/>
      <c r="AK1204"/>
      <c r="AL1204"/>
      <c r="AM1204"/>
    </row>
    <row r="1205" spans="29:39" x14ac:dyDescent="0.25">
      <c r="AC1205" s="6"/>
      <c r="AD1205"/>
      <c r="AE1205"/>
      <c r="AF1205"/>
      <c r="AG1205"/>
      <c r="AH1205"/>
      <c r="AI1205"/>
      <c r="AJ1205"/>
      <c r="AK1205"/>
      <c r="AL1205"/>
      <c r="AM1205"/>
    </row>
    <row r="1206" spans="29:39" x14ac:dyDescent="0.25">
      <c r="AC1206" s="6"/>
      <c r="AD1206"/>
      <c r="AE1206"/>
      <c r="AF1206"/>
      <c r="AG1206"/>
      <c r="AH1206"/>
      <c r="AI1206"/>
      <c r="AJ1206"/>
      <c r="AK1206"/>
      <c r="AL1206"/>
      <c r="AM1206"/>
    </row>
    <row r="1207" spans="29:39" x14ac:dyDescent="0.25">
      <c r="AC1207" s="6"/>
      <c r="AD1207"/>
      <c r="AE1207"/>
      <c r="AF1207"/>
      <c r="AG1207"/>
      <c r="AH1207"/>
      <c r="AI1207"/>
      <c r="AJ1207"/>
      <c r="AK1207"/>
      <c r="AL1207"/>
      <c r="AM1207"/>
    </row>
    <row r="1208" spans="29:39" x14ac:dyDescent="0.25">
      <c r="AC1208" s="6"/>
      <c r="AD1208"/>
      <c r="AE1208"/>
      <c r="AF1208"/>
      <c r="AG1208"/>
      <c r="AH1208"/>
      <c r="AI1208"/>
      <c r="AJ1208"/>
      <c r="AK1208"/>
      <c r="AL1208"/>
      <c r="AM1208"/>
    </row>
    <row r="1209" spans="29:39" x14ac:dyDescent="0.25">
      <c r="AC1209" s="6"/>
      <c r="AD1209"/>
      <c r="AE1209"/>
      <c r="AF1209"/>
      <c r="AG1209"/>
      <c r="AH1209"/>
      <c r="AI1209"/>
      <c r="AJ1209"/>
      <c r="AK1209"/>
      <c r="AL1209"/>
      <c r="AM1209"/>
    </row>
    <row r="1210" spans="29:39" x14ac:dyDescent="0.25">
      <c r="AC1210" s="6"/>
      <c r="AD1210"/>
      <c r="AE1210"/>
      <c r="AF1210"/>
      <c r="AG1210"/>
      <c r="AH1210"/>
      <c r="AI1210"/>
      <c r="AJ1210"/>
      <c r="AK1210"/>
      <c r="AL1210"/>
      <c r="AM1210"/>
    </row>
    <row r="1211" spans="29:39" x14ac:dyDescent="0.25">
      <c r="AC1211" s="6"/>
      <c r="AD1211"/>
      <c r="AE1211"/>
      <c r="AF1211"/>
      <c r="AG1211"/>
      <c r="AH1211"/>
      <c r="AI1211"/>
      <c r="AJ1211"/>
      <c r="AK1211"/>
      <c r="AL1211"/>
      <c r="AM1211"/>
    </row>
    <row r="1212" spans="29:39" x14ac:dyDescent="0.25">
      <c r="AC1212" s="6"/>
      <c r="AD1212"/>
      <c r="AE1212"/>
      <c r="AF1212"/>
      <c r="AG1212"/>
      <c r="AH1212"/>
      <c r="AI1212"/>
      <c r="AJ1212"/>
      <c r="AK1212"/>
      <c r="AL1212"/>
      <c r="AM1212"/>
    </row>
    <row r="1213" spans="29:39" x14ac:dyDescent="0.25">
      <c r="AC1213" s="6"/>
      <c r="AD1213"/>
      <c r="AE1213"/>
      <c r="AF1213"/>
      <c r="AG1213"/>
      <c r="AH1213"/>
      <c r="AI1213"/>
      <c r="AJ1213"/>
      <c r="AK1213"/>
      <c r="AL1213"/>
      <c r="AM1213"/>
    </row>
    <row r="1214" spans="29:39" x14ac:dyDescent="0.25">
      <c r="AC1214" s="6"/>
      <c r="AD1214"/>
      <c r="AE1214"/>
      <c r="AF1214"/>
      <c r="AG1214"/>
      <c r="AH1214"/>
      <c r="AI1214"/>
      <c r="AJ1214"/>
      <c r="AK1214"/>
      <c r="AL1214"/>
      <c r="AM1214"/>
    </row>
    <row r="1215" spans="29:39" x14ac:dyDescent="0.25">
      <c r="AC1215" s="6"/>
      <c r="AD1215"/>
      <c r="AE1215"/>
      <c r="AF1215"/>
      <c r="AG1215"/>
      <c r="AH1215"/>
      <c r="AI1215"/>
      <c r="AJ1215"/>
      <c r="AK1215"/>
      <c r="AL1215"/>
      <c r="AM1215"/>
    </row>
    <row r="1216" spans="29:39" x14ac:dyDescent="0.25">
      <c r="AC1216" s="6"/>
      <c r="AD1216"/>
      <c r="AE1216"/>
      <c r="AF1216"/>
      <c r="AG1216"/>
      <c r="AH1216"/>
      <c r="AI1216"/>
      <c r="AJ1216"/>
      <c r="AK1216"/>
      <c r="AL1216"/>
      <c r="AM1216"/>
    </row>
    <row r="1217" spans="29:39" x14ac:dyDescent="0.25">
      <c r="AC1217" s="6"/>
      <c r="AD1217"/>
      <c r="AE1217"/>
      <c r="AF1217"/>
      <c r="AG1217"/>
      <c r="AH1217"/>
      <c r="AI1217"/>
      <c r="AJ1217"/>
      <c r="AK1217"/>
      <c r="AL1217"/>
      <c r="AM1217"/>
    </row>
    <row r="1218" spans="29:39" x14ac:dyDescent="0.25">
      <c r="AC1218" s="6"/>
      <c r="AD1218"/>
      <c r="AE1218"/>
      <c r="AF1218"/>
      <c r="AG1218"/>
      <c r="AH1218"/>
      <c r="AI1218"/>
      <c r="AJ1218"/>
      <c r="AK1218"/>
      <c r="AL1218"/>
      <c r="AM1218"/>
    </row>
    <row r="1219" spans="29:39" x14ac:dyDescent="0.25">
      <c r="AC1219" s="6"/>
      <c r="AD1219"/>
      <c r="AE1219"/>
      <c r="AF1219"/>
      <c r="AG1219"/>
      <c r="AH1219"/>
      <c r="AI1219"/>
      <c r="AJ1219"/>
      <c r="AK1219"/>
      <c r="AL1219"/>
      <c r="AM1219"/>
    </row>
    <row r="1220" spans="29:39" x14ac:dyDescent="0.25">
      <c r="AC1220" s="6"/>
      <c r="AD1220"/>
      <c r="AE1220"/>
      <c r="AF1220"/>
      <c r="AG1220"/>
      <c r="AH1220"/>
      <c r="AI1220"/>
      <c r="AJ1220"/>
      <c r="AK1220"/>
      <c r="AL1220"/>
      <c r="AM1220"/>
    </row>
    <row r="1221" spans="29:39" x14ac:dyDescent="0.25">
      <c r="AC1221" s="6"/>
      <c r="AD1221"/>
      <c r="AE1221"/>
      <c r="AF1221"/>
      <c r="AG1221"/>
      <c r="AH1221"/>
      <c r="AI1221"/>
      <c r="AJ1221"/>
      <c r="AK1221"/>
      <c r="AL1221"/>
      <c r="AM1221"/>
    </row>
    <row r="1222" spans="29:39" x14ac:dyDescent="0.25">
      <c r="AC1222" s="6"/>
      <c r="AD1222"/>
      <c r="AE1222"/>
      <c r="AF1222"/>
      <c r="AG1222"/>
      <c r="AH1222"/>
      <c r="AI1222"/>
      <c r="AJ1222"/>
      <c r="AK1222"/>
      <c r="AL1222"/>
      <c r="AM1222"/>
    </row>
    <row r="1223" spans="29:39" x14ac:dyDescent="0.25">
      <c r="AC1223" s="6"/>
      <c r="AD1223"/>
      <c r="AE1223"/>
      <c r="AF1223"/>
      <c r="AG1223"/>
      <c r="AH1223"/>
      <c r="AI1223"/>
      <c r="AJ1223"/>
      <c r="AK1223"/>
      <c r="AL1223"/>
      <c r="AM1223"/>
    </row>
    <row r="1224" spans="29:39" x14ac:dyDescent="0.25">
      <c r="AC1224" s="6"/>
      <c r="AD1224"/>
      <c r="AE1224"/>
      <c r="AF1224"/>
      <c r="AG1224"/>
      <c r="AH1224"/>
      <c r="AI1224"/>
      <c r="AJ1224"/>
      <c r="AK1224"/>
      <c r="AL1224"/>
      <c r="AM1224"/>
    </row>
    <row r="1225" spans="29:39" x14ac:dyDescent="0.25">
      <c r="AC1225" s="6"/>
      <c r="AD1225"/>
      <c r="AE1225"/>
      <c r="AF1225"/>
      <c r="AG1225"/>
      <c r="AH1225"/>
      <c r="AI1225"/>
      <c r="AJ1225"/>
      <c r="AK1225"/>
      <c r="AL1225"/>
      <c r="AM1225"/>
    </row>
    <row r="1226" spans="29:39" x14ac:dyDescent="0.25">
      <c r="AC1226" s="6"/>
      <c r="AD1226"/>
      <c r="AE1226"/>
      <c r="AF1226"/>
      <c r="AG1226"/>
      <c r="AH1226"/>
      <c r="AI1226"/>
      <c r="AJ1226"/>
      <c r="AK1226"/>
      <c r="AL1226"/>
      <c r="AM1226"/>
    </row>
    <row r="1227" spans="29:39" x14ac:dyDescent="0.25">
      <c r="AC1227" s="6"/>
      <c r="AD1227"/>
      <c r="AE1227"/>
      <c r="AF1227"/>
      <c r="AG1227"/>
      <c r="AH1227"/>
      <c r="AI1227"/>
      <c r="AJ1227"/>
      <c r="AK1227"/>
      <c r="AL1227"/>
      <c r="AM1227"/>
    </row>
    <row r="1228" spans="29:39" x14ac:dyDescent="0.25">
      <c r="AC1228" s="6"/>
      <c r="AD1228"/>
      <c r="AE1228"/>
      <c r="AF1228"/>
      <c r="AG1228"/>
      <c r="AH1228"/>
      <c r="AI1228"/>
      <c r="AJ1228"/>
      <c r="AK1228"/>
      <c r="AL1228"/>
      <c r="AM1228"/>
    </row>
    <row r="1229" spans="29:39" x14ac:dyDescent="0.25">
      <c r="AC1229" s="6"/>
      <c r="AD1229"/>
      <c r="AE1229"/>
      <c r="AF1229"/>
      <c r="AG1229"/>
      <c r="AH1229"/>
      <c r="AI1229"/>
      <c r="AJ1229"/>
      <c r="AK1229"/>
      <c r="AL1229"/>
      <c r="AM1229"/>
    </row>
    <row r="1230" spans="29:39" x14ac:dyDescent="0.25">
      <c r="AC1230" s="6"/>
      <c r="AD1230"/>
      <c r="AE1230"/>
      <c r="AF1230"/>
      <c r="AG1230"/>
      <c r="AH1230"/>
      <c r="AI1230"/>
      <c r="AJ1230"/>
      <c r="AK1230"/>
      <c r="AL1230"/>
      <c r="AM1230"/>
    </row>
    <row r="1231" spans="29:39" x14ac:dyDescent="0.25">
      <c r="AC1231" s="6"/>
      <c r="AD1231"/>
      <c r="AE1231"/>
      <c r="AF1231"/>
      <c r="AG1231"/>
      <c r="AH1231"/>
      <c r="AI1231"/>
      <c r="AJ1231"/>
      <c r="AK1231"/>
      <c r="AL1231"/>
      <c r="AM1231"/>
    </row>
    <row r="1232" spans="29:39" x14ac:dyDescent="0.25">
      <c r="AC1232" s="6"/>
      <c r="AD1232"/>
      <c r="AE1232"/>
      <c r="AF1232"/>
      <c r="AG1232"/>
      <c r="AH1232"/>
      <c r="AI1232"/>
      <c r="AJ1232"/>
      <c r="AK1232"/>
      <c r="AL1232"/>
      <c r="AM1232"/>
    </row>
    <row r="1233" spans="29:39" x14ac:dyDescent="0.25">
      <c r="AC1233" s="6"/>
      <c r="AD1233"/>
      <c r="AE1233"/>
      <c r="AF1233"/>
      <c r="AG1233"/>
      <c r="AH1233"/>
      <c r="AI1233"/>
      <c r="AJ1233"/>
      <c r="AK1233"/>
      <c r="AL1233"/>
      <c r="AM1233"/>
    </row>
    <row r="1234" spans="29:39" x14ac:dyDescent="0.25">
      <c r="AC1234" s="6"/>
      <c r="AD1234"/>
      <c r="AE1234"/>
      <c r="AF1234"/>
      <c r="AG1234"/>
      <c r="AH1234"/>
      <c r="AI1234"/>
      <c r="AJ1234"/>
      <c r="AK1234"/>
      <c r="AL1234"/>
      <c r="AM1234"/>
    </row>
    <row r="1235" spans="29:39" x14ac:dyDescent="0.25">
      <c r="AC1235" s="6"/>
      <c r="AD1235"/>
      <c r="AE1235"/>
      <c r="AF1235"/>
      <c r="AG1235"/>
      <c r="AH1235"/>
      <c r="AI1235"/>
      <c r="AJ1235"/>
      <c r="AK1235"/>
      <c r="AL1235"/>
      <c r="AM1235"/>
    </row>
    <row r="1236" spans="29:39" x14ac:dyDescent="0.25">
      <c r="AC1236" s="6"/>
      <c r="AD1236"/>
      <c r="AE1236"/>
      <c r="AF1236"/>
      <c r="AG1236"/>
      <c r="AH1236"/>
      <c r="AI1236"/>
      <c r="AJ1236"/>
      <c r="AK1236"/>
      <c r="AL1236"/>
      <c r="AM1236"/>
    </row>
    <row r="1237" spans="29:39" x14ac:dyDescent="0.25">
      <c r="AC1237" s="6"/>
      <c r="AD1237"/>
      <c r="AE1237"/>
      <c r="AF1237"/>
      <c r="AG1237"/>
      <c r="AH1237"/>
      <c r="AI1237"/>
      <c r="AJ1237"/>
      <c r="AK1237"/>
      <c r="AL1237"/>
      <c r="AM1237"/>
    </row>
    <row r="1238" spans="29:39" x14ac:dyDescent="0.25">
      <c r="AC1238" s="6"/>
      <c r="AD1238"/>
      <c r="AE1238"/>
      <c r="AF1238"/>
      <c r="AG1238"/>
      <c r="AH1238"/>
      <c r="AI1238"/>
      <c r="AJ1238"/>
      <c r="AK1238"/>
      <c r="AL1238"/>
      <c r="AM1238"/>
    </row>
    <row r="1239" spans="29:39" x14ac:dyDescent="0.25">
      <c r="AC1239" s="6"/>
      <c r="AD1239"/>
      <c r="AE1239"/>
      <c r="AF1239"/>
      <c r="AG1239"/>
      <c r="AH1239"/>
      <c r="AI1239"/>
      <c r="AJ1239"/>
      <c r="AK1239"/>
      <c r="AL1239"/>
      <c r="AM1239"/>
    </row>
    <row r="1240" spans="29:39" x14ac:dyDescent="0.25">
      <c r="AC1240" s="6"/>
      <c r="AD1240"/>
      <c r="AE1240"/>
      <c r="AF1240"/>
      <c r="AG1240"/>
      <c r="AH1240"/>
      <c r="AI1240"/>
      <c r="AJ1240"/>
      <c r="AK1240"/>
      <c r="AL1240"/>
      <c r="AM1240"/>
    </row>
    <row r="1241" spans="29:39" x14ac:dyDescent="0.25">
      <c r="AC1241" s="6"/>
      <c r="AD1241"/>
      <c r="AE1241"/>
      <c r="AF1241"/>
      <c r="AG1241"/>
      <c r="AH1241"/>
      <c r="AI1241"/>
      <c r="AJ1241"/>
      <c r="AK1241"/>
      <c r="AL1241"/>
      <c r="AM1241"/>
    </row>
    <row r="1242" spans="29:39" x14ac:dyDescent="0.25">
      <c r="AC1242" s="6"/>
      <c r="AD1242"/>
      <c r="AE1242"/>
      <c r="AF1242"/>
      <c r="AG1242"/>
      <c r="AH1242"/>
      <c r="AI1242"/>
      <c r="AJ1242"/>
      <c r="AK1242"/>
      <c r="AL1242"/>
      <c r="AM1242"/>
    </row>
    <row r="1243" spans="29:39" x14ac:dyDescent="0.25">
      <c r="AC1243" s="6"/>
      <c r="AD1243"/>
      <c r="AE1243"/>
      <c r="AF1243"/>
      <c r="AG1243"/>
      <c r="AH1243"/>
      <c r="AI1243"/>
      <c r="AJ1243"/>
      <c r="AK1243"/>
      <c r="AL1243"/>
      <c r="AM1243"/>
    </row>
    <row r="1244" spans="29:39" x14ac:dyDescent="0.25">
      <c r="AC1244" s="6"/>
      <c r="AD1244"/>
      <c r="AE1244"/>
      <c r="AF1244"/>
      <c r="AG1244"/>
      <c r="AH1244"/>
      <c r="AI1244"/>
      <c r="AJ1244"/>
      <c r="AK1244"/>
      <c r="AL1244"/>
      <c r="AM1244"/>
    </row>
    <row r="1245" spans="29:39" x14ac:dyDescent="0.25">
      <c r="AC1245" s="6"/>
      <c r="AD1245"/>
      <c r="AE1245"/>
      <c r="AF1245"/>
      <c r="AG1245"/>
      <c r="AH1245"/>
      <c r="AI1245"/>
      <c r="AJ1245"/>
      <c r="AK1245"/>
      <c r="AL1245"/>
      <c r="AM1245"/>
    </row>
    <row r="1246" spans="29:39" x14ac:dyDescent="0.25">
      <c r="AC1246" s="6"/>
      <c r="AD1246"/>
      <c r="AE1246"/>
      <c r="AF1246"/>
      <c r="AG1246"/>
      <c r="AH1246"/>
      <c r="AI1246"/>
      <c r="AJ1246"/>
      <c r="AK1246"/>
      <c r="AL1246"/>
      <c r="AM1246"/>
    </row>
    <row r="1247" spans="29:39" x14ac:dyDescent="0.25">
      <c r="AC1247" s="6"/>
      <c r="AD1247"/>
      <c r="AE1247"/>
      <c r="AF1247"/>
      <c r="AG1247"/>
      <c r="AH1247"/>
      <c r="AI1247"/>
      <c r="AJ1247"/>
      <c r="AK1247"/>
      <c r="AL1247"/>
      <c r="AM1247"/>
    </row>
    <row r="1248" spans="29:39" x14ac:dyDescent="0.25">
      <c r="AC1248" s="6"/>
      <c r="AD1248"/>
      <c r="AE1248"/>
      <c r="AF1248"/>
      <c r="AG1248"/>
      <c r="AH1248"/>
      <c r="AI1248"/>
      <c r="AJ1248"/>
      <c r="AK1248"/>
      <c r="AL1248"/>
      <c r="AM1248"/>
    </row>
    <row r="1249" spans="29:39" x14ac:dyDescent="0.25">
      <c r="AC1249" s="6"/>
      <c r="AD1249"/>
      <c r="AE1249"/>
      <c r="AF1249"/>
      <c r="AG1249"/>
      <c r="AH1249"/>
      <c r="AI1249"/>
      <c r="AJ1249"/>
      <c r="AK1249"/>
      <c r="AL1249"/>
      <c r="AM1249"/>
    </row>
    <row r="1250" spans="29:39" x14ac:dyDescent="0.25">
      <c r="AC1250" s="6"/>
      <c r="AD1250"/>
      <c r="AE1250"/>
      <c r="AF1250"/>
      <c r="AG1250"/>
      <c r="AH1250"/>
      <c r="AI1250"/>
      <c r="AJ1250"/>
      <c r="AK1250"/>
      <c r="AL1250"/>
      <c r="AM1250"/>
    </row>
    <row r="1251" spans="29:39" x14ac:dyDescent="0.25">
      <c r="AC1251" s="6"/>
      <c r="AD1251"/>
      <c r="AE1251"/>
      <c r="AF1251"/>
      <c r="AG1251"/>
      <c r="AH1251"/>
      <c r="AI1251"/>
      <c r="AJ1251"/>
      <c r="AK1251"/>
      <c r="AL1251"/>
      <c r="AM1251"/>
    </row>
    <row r="1252" spans="29:39" x14ac:dyDescent="0.25">
      <c r="AC1252" s="6"/>
      <c r="AD1252"/>
      <c r="AE1252"/>
      <c r="AF1252"/>
      <c r="AG1252"/>
      <c r="AH1252"/>
      <c r="AI1252"/>
      <c r="AJ1252"/>
      <c r="AK1252"/>
      <c r="AL1252"/>
      <c r="AM1252"/>
    </row>
    <row r="1253" spans="29:39" x14ac:dyDescent="0.25">
      <c r="AC1253" s="6"/>
      <c r="AD1253"/>
      <c r="AE1253"/>
      <c r="AF1253"/>
      <c r="AG1253"/>
      <c r="AH1253"/>
      <c r="AI1253"/>
      <c r="AJ1253"/>
      <c r="AK1253"/>
      <c r="AL1253"/>
      <c r="AM1253"/>
    </row>
    <row r="1254" spans="29:39" x14ac:dyDescent="0.25">
      <c r="AC1254" s="6"/>
      <c r="AD1254"/>
      <c r="AE1254"/>
      <c r="AF1254"/>
      <c r="AG1254"/>
      <c r="AH1254"/>
      <c r="AI1254"/>
      <c r="AJ1254"/>
      <c r="AK1254"/>
      <c r="AL1254"/>
      <c r="AM1254"/>
    </row>
    <row r="1255" spans="29:39" x14ac:dyDescent="0.25">
      <c r="AC1255" s="6"/>
      <c r="AD1255"/>
      <c r="AE1255"/>
      <c r="AF1255"/>
      <c r="AG1255"/>
      <c r="AH1255"/>
      <c r="AI1255"/>
      <c r="AJ1255"/>
      <c r="AK1255"/>
      <c r="AL1255"/>
      <c r="AM1255"/>
    </row>
    <row r="1256" spans="29:39" x14ac:dyDescent="0.25">
      <c r="AC1256" s="6"/>
      <c r="AD1256"/>
      <c r="AE1256"/>
      <c r="AF1256"/>
      <c r="AG1256"/>
      <c r="AH1256"/>
      <c r="AI1256"/>
      <c r="AJ1256"/>
      <c r="AK1256"/>
      <c r="AL1256"/>
      <c r="AM1256"/>
    </row>
    <row r="1257" spans="29:39" x14ac:dyDescent="0.25">
      <c r="AC1257" s="6"/>
      <c r="AD1257"/>
      <c r="AE1257"/>
      <c r="AF1257"/>
      <c r="AG1257"/>
      <c r="AH1257"/>
      <c r="AI1257"/>
      <c r="AJ1257"/>
      <c r="AK1257"/>
      <c r="AL1257"/>
      <c r="AM1257"/>
    </row>
    <row r="1258" spans="29:39" x14ac:dyDescent="0.25">
      <c r="AC1258" s="6"/>
      <c r="AD1258"/>
      <c r="AE1258"/>
      <c r="AF1258"/>
      <c r="AG1258"/>
      <c r="AH1258"/>
      <c r="AI1258"/>
      <c r="AJ1258"/>
      <c r="AK1258"/>
      <c r="AL1258"/>
      <c r="AM1258"/>
    </row>
    <row r="1259" spans="29:39" x14ac:dyDescent="0.25">
      <c r="AC1259" s="6"/>
      <c r="AD1259"/>
      <c r="AE1259"/>
      <c r="AF1259"/>
      <c r="AG1259"/>
      <c r="AH1259"/>
      <c r="AI1259"/>
      <c r="AJ1259"/>
      <c r="AK1259"/>
      <c r="AL1259"/>
      <c r="AM1259"/>
    </row>
    <row r="1260" spans="29:39" x14ac:dyDescent="0.25">
      <c r="AC1260" s="6"/>
      <c r="AD1260"/>
      <c r="AE1260"/>
      <c r="AF1260"/>
      <c r="AG1260"/>
      <c r="AH1260"/>
      <c r="AI1260"/>
      <c r="AJ1260"/>
      <c r="AK1260"/>
      <c r="AL1260"/>
      <c r="AM1260"/>
    </row>
    <row r="1261" spans="29:39" x14ac:dyDescent="0.25">
      <c r="AC1261" s="6"/>
      <c r="AD1261"/>
      <c r="AE1261"/>
      <c r="AF1261"/>
      <c r="AG1261"/>
      <c r="AH1261"/>
      <c r="AI1261"/>
      <c r="AJ1261"/>
      <c r="AK1261"/>
      <c r="AL1261"/>
      <c r="AM1261"/>
    </row>
    <row r="1262" spans="29:39" x14ac:dyDescent="0.25">
      <c r="AC1262" s="6"/>
      <c r="AD1262"/>
      <c r="AE1262"/>
      <c r="AF1262"/>
      <c r="AG1262"/>
      <c r="AH1262"/>
      <c r="AI1262"/>
      <c r="AJ1262"/>
      <c r="AK1262"/>
      <c r="AL1262"/>
      <c r="AM1262"/>
    </row>
    <row r="1263" spans="29:39" x14ac:dyDescent="0.25">
      <c r="AC1263" s="6"/>
      <c r="AD1263"/>
      <c r="AE1263"/>
      <c r="AF1263"/>
      <c r="AG1263"/>
      <c r="AH1263"/>
      <c r="AI1263"/>
      <c r="AJ1263"/>
      <c r="AK1263"/>
      <c r="AL1263"/>
      <c r="AM1263"/>
    </row>
    <row r="1264" spans="29:39" x14ac:dyDescent="0.25">
      <c r="AC1264" s="6"/>
      <c r="AD1264"/>
      <c r="AE1264"/>
      <c r="AF1264"/>
      <c r="AG1264"/>
      <c r="AH1264"/>
      <c r="AI1264"/>
      <c r="AJ1264"/>
      <c r="AK1264"/>
      <c r="AL1264"/>
      <c r="AM1264"/>
    </row>
    <row r="1265" spans="29:39" x14ac:dyDescent="0.25">
      <c r="AC1265" s="6"/>
      <c r="AD1265"/>
      <c r="AE1265"/>
      <c r="AF1265"/>
      <c r="AG1265"/>
      <c r="AH1265"/>
      <c r="AI1265"/>
      <c r="AJ1265"/>
      <c r="AK1265"/>
      <c r="AL1265"/>
      <c r="AM1265"/>
    </row>
    <row r="1266" spans="29:39" x14ac:dyDescent="0.25">
      <c r="AC1266" s="6"/>
      <c r="AD1266"/>
      <c r="AE1266"/>
      <c r="AF1266"/>
      <c r="AG1266"/>
      <c r="AH1266"/>
      <c r="AI1266"/>
      <c r="AJ1266"/>
      <c r="AK1266"/>
      <c r="AL1266"/>
      <c r="AM1266"/>
    </row>
    <row r="1267" spans="29:39" x14ac:dyDescent="0.25">
      <c r="AC1267" s="6"/>
      <c r="AD1267"/>
      <c r="AE1267"/>
      <c r="AF1267"/>
      <c r="AG1267"/>
      <c r="AH1267"/>
      <c r="AI1267"/>
      <c r="AJ1267"/>
      <c r="AK1267"/>
      <c r="AL1267"/>
      <c r="AM1267"/>
    </row>
    <row r="1268" spans="29:39" x14ac:dyDescent="0.25">
      <c r="AC1268" s="6"/>
      <c r="AD1268"/>
      <c r="AE1268"/>
      <c r="AF1268"/>
      <c r="AG1268"/>
      <c r="AH1268"/>
      <c r="AI1268"/>
      <c r="AJ1268"/>
      <c r="AK1268"/>
      <c r="AL1268"/>
      <c r="AM1268"/>
    </row>
    <row r="1269" spans="29:39" x14ac:dyDescent="0.25">
      <c r="AC1269" s="6"/>
      <c r="AD1269"/>
      <c r="AE1269"/>
      <c r="AF1269"/>
      <c r="AG1269"/>
      <c r="AH1269"/>
      <c r="AI1269"/>
      <c r="AJ1269"/>
      <c r="AK1269"/>
      <c r="AL1269"/>
      <c r="AM1269"/>
    </row>
    <row r="1270" spans="29:39" x14ac:dyDescent="0.25">
      <c r="AC1270" s="6"/>
      <c r="AD1270"/>
      <c r="AE1270"/>
      <c r="AF1270"/>
      <c r="AG1270"/>
      <c r="AH1270"/>
      <c r="AI1270"/>
      <c r="AJ1270"/>
      <c r="AK1270"/>
      <c r="AL1270"/>
      <c r="AM1270"/>
    </row>
    <row r="1271" spans="29:39" x14ac:dyDescent="0.25">
      <c r="AC1271" s="6"/>
      <c r="AD1271"/>
      <c r="AE1271"/>
      <c r="AF1271"/>
      <c r="AG1271"/>
      <c r="AH1271"/>
      <c r="AI1271"/>
      <c r="AJ1271"/>
      <c r="AK1271"/>
      <c r="AL1271"/>
      <c r="AM1271"/>
    </row>
    <row r="1272" spans="29:39" x14ac:dyDescent="0.25">
      <c r="AC1272" s="6"/>
      <c r="AD1272"/>
      <c r="AE1272"/>
      <c r="AF1272"/>
      <c r="AG1272"/>
      <c r="AH1272"/>
      <c r="AI1272"/>
      <c r="AJ1272"/>
      <c r="AK1272"/>
      <c r="AL1272"/>
      <c r="AM1272"/>
    </row>
    <row r="1273" spans="29:39" x14ac:dyDescent="0.25">
      <c r="AC1273" s="6"/>
      <c r="AD1273"/>
      <c r="AE1273"/>
      <c r="AF1273"/>
      <c r="AG1273"/>
      <c r="AH1273"/>
      <c r="AI1273"/>
      <c r="AJ1273"/>
      <c r="AK1273"/>
      <c r="AL1273"/>
      <c r="AM1273"/>
    </row>
    <row r="1274" spans="29:39" x14ac:dyDescent="0.25">
      <c r="AC1274" s="6"/>
      <c r="AD1274"/>
      <c r="AE1274"/>
      <c r="AF1274"/>
      <c r="AG1274"/>
      <c r="AH1274"/>
      <c r="AI1274"/>
      <c r="AJ1274"/>
      <c r="AK1274"/>
      <c r="AL1274"/>
      <c r="AM1274"/>
    </row>
    <row r="1275" spans="29:39" x14ac:dyDescent="0.25">
      <c r="AC1275" s="6"/>
      <c r="AD1275"/>
      <c r="AE1275"/>
      <c r="AF1275"/>
      <c r="AG1275"/>
      <c r="AH1275"/>
      <c r="AI1275"/>
      <c r="AJ1275"/>
      <c r="AK1275"/>
      <c r="AL1275"/>
      <c r="AM1275"/>
    </row>
    <row r="1276" spans="29:39" x14ac:dyDescent="0.25">
      <c r="AC1276" s="6"/>
      <c r="AD1276"/>
      <c r="AE1276"/>
      <c r="AF1276"/>
      <c r="AG1276"/>
      <c r="AH1276"/>
      <c r="AI1276"/>
      <c r="AJ1276"/>
      <c r="AK1276"/>
      <c r="AL1276"/>
      <c r="AM1276"/>
    </row>
    <row r="1277" spans="29:39" x14ac:dyDescent="0.25">
      <c r="AC1277" s="6"/>
      <c r="AD1277"/>
      <c r="AE1277"/>
      <c r="AF1277"/>
      <c r="AG1277"/>
      <c r="AH1277"/>
      <c r="AI1277"/>
      <c r="AJ1277"/>
      <c r="AK1277"/>
      <c r="AL1277"/>
      <c r="AM1277"/>
    </row>
    <row r="1278" spans="29:39" x14ac:dyDescent="0.25">
      <c r="AC1278" s="6"/>
      <c r="AD1278"/>
      <c r="AE1278"/>
      <c r="AF1278"/>
      <c r="AG1278"/>
      <c r="AH1278"/>
      <c r="AI1278"/>
      <c r="AJ1278"/>
      <c r="AK1278"/>
      <c r="AL1278"/>
      <c r="AM1278"/>
    </row>
    <row r="1279" spans="29:39" x14ac:dyDescent="0.25">
      <c r="AC1279" s="6"/>
      <c r="AD1279"/>
      <c r="AE1279"/>
      <c r="AF1279"/>
      <c r="AG1279"/>
      <c r="AH1279"/>
      <c r="AI1279"/>
      <c r="AJ1279"/>
      <c r="AK1279"/>
      <c r="AL1279"/>
      <c r="AM1279"/>
    </row>
    <row r="1280" spans="29:39" x14ac:dyDescent="0.25">
      <c r="AC1280" s="6"/>
      <c r="AD1280"/>
      <c r="AE1280"/>
      <c r="AF1280"/>
      <c r="AG1280"/>
      <c r="AH1280"/>
      <c r="AI1280"/>
      <c r="AJ1280"/>
      <c r="AK1280"/>
      <c r="AL1280"/>
      <c r="AM1280"/>
    </row>
    <row r="1281" spans="29:39" x14ac:dyDescent="0.25">
      <c r="AC1281" s="6"/>
      <c r="AD1281"/>
      <c r="AE1281"/>
      <c r="AF1281"/>
      <c r="AG1281"/>
      <c r="AH1281"/>
      <c r="AI1281"/>
      <c r="AJ1281"/>
      <c r="AK1281"/>
      <c r="AL1281"/>
      <c r="AM1281"/>
    </row>
    <row r="1282" spans="29:39" x14ac:dyDescent="0.25">
      <c r="AC1282" s="6"/>
      <c r="AD1282"/>
      <c r="AE1282"/>
      <c r="AF1282"/>
      <c r="AG1282"/>
      <c r="AH1282"/>
      <c r="AI1282"/>
      <c r="AJ1282"/>
      <c r="AK1282"/>
      <c r="AL1282"/>
      <c r="AM1282"/>
    </row>
    <row r="1283" spans="29:39" x14ac:dyDescent="0.25">
      <c r="AC1283" s="6"/>
      <c r="AD1283"/>
      <c r="AE1283"/>
      <c r="AF1283"/>
      <c r="AG1283"/>
      <c r="AH1283"/>
      <c r="AI1283"/>
      <c r="AJ1283"/>
      <c r="AK1283"/>
      <c r="AL1283"/>
      <c r="AM1283"/>
    </row>
  </sheetData>
  <phoneticPr fontId="3" type="noConversion"/>
  <pageMargins left="0.7" right="0.7" top="0.75" bottom="0.75" header="0.3" footer="0.3"/>
  <pageSetup paperSize="8" fitToHeight="0" orientation="landscape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49061B38ED9324DA563CC79F154E0EA" ma:contentTypeVersion="4" ma:contentTypeDescription="Skapa ett nytt dokument." ma:contentTypeScope="" ma:versionID="a4c20232624204cc130cd2691d4ccb6f">
  <xsd:schema xmlns:xsd="http://www.w3.org/2001/XMLSchema" xmlns:xs="http://www.w3.org/2001/XMLSchema" xmlns:p="http://schemas.microsoft.com/office/2006/metadata/properties" xmlns:ns2="2770f606-971d-461c-b40e-39675c1bf46c" targetNamespace="http://schemas.microsoft.com/office/2006/metadata/properties" ma:root="true" ma:fieldsID="c16b86d9939ea1856d7c7be15b73d33c" ns2:_="">
    <xsd:import namespace="2770f606-971d-461c-b40e-39675c1bf46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70f606-971d-461c-b40e-39675c1bf46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CB4668B-89EE-40AD-8402-5E03F1D98F20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BB4193F5-1C38-4331-9917-B84F50E881C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770f606-971d-461c-b40e-39675c1bf46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552B46E-259C-46C2-A8D8-6D7C55A3A868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92f52389-3f0f-4623-9a3b-957c32d194e5}" enabled="0" method="" siteId="{92f52389-3f0f-4623-9a3b-957c32d194e5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PIVOT</vt:lpstr>
      <vt:lpstr>DATA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Gorgi Vanja</dc:creator>
  <cp:keywords/>
  <dc:description/>
  <cp:lastModifiedBy>Wain Ronny</cp:lastModifiedBy>
  <cp:revision/>
  <dcterms:created xsi:type="dcterms:W3CDTF">2025-05-06T08:04:19Z</dcterms:created>
  <dcterms:modified xsi:type="dcterms:W3CDTF">2025-12-04T10:48:24Z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0x010100B49061B38ED9324DA563CC79F154E0EA</vt:lpwstr>
  </property>
</Properties>
</file>