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REG.SKANE.SE\RSHem\Hem1\192991\Skrivbord\"/>
    </mc:Choice>
  </mc:AlternateContent>
  <xr:revisionPtr revIDLastSave="0" documentId="13_ncr:1_{D7120779-59EE-4BE3-8DA6-82C10A93C14D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Veckotakt" sheetId="2" r:id="rId1"/>
    <sheet name="Veckoplanering1" sheetId="11" r:id="rId2"/>
    <sheet name="Veckoplanering2" sheetId="26" r:id="rId3"/>
    <sheet name="Veckoplanering3" sheetId="25" r:id="rId4"/>
    <sheet name="Total" sheetId="27" r:id="rId5"/>
    <sheet name="Instruktioner" sheetId="24" r:id="rId6"/>
    <sheet name="Versionshistorik" sheetId="2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C8" i="2" s="1"/>
  <c r="L7" i="2" s="1"/>
  <c r="G7" i="2"/>
  <c r="E5" i="27"/>
  <c r="AE15" i="11"/>
  <c r="AF15" i="11"/>
  <c r="AF16" i="11" s="1"/>
  <c r="BQ16" i="25" s="1"/>
  <c r="AE16" i="11"/>
  <c r="AE17" i="11"/>
  <c r="AF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T68" i="25"/>
  <c r="AE68" i="25"/>
  <c r="AH68" i="25" s="1"/>
  <c r="P68" i="25"/>
  <c r="S68" i="25" s="1"/>
  <c r="E68" i="25"/>
  <c r="AT67" i="25"/>
  <c r="AE67" i="25"/>
  <c r="AH67" i="25" s="1"/>
  <c r="P67" i="25"/>
  <c r="E67" i="25"/>
  <c r="S67" i="25" s="1"/>
  <c r="AT66" i="25"/>
  <c r="AE66" i="25"/>
  <c r="P66" i="25"/>
  <c r="S66" i="25" s="1"/>
  <c r="E66" i="25"/>
  <c r="AT65" i="25"/>
  <c r="AE65" i="25"/>
  <c r="AH65" i="25" s="1"/>
  <c r="P65" i="25"/>
  <c r="S65" i="25" s="1"/>
  <c r="E65" i="25"/>
  <c r="AT64" i="25"/>
  <c r="AE64" i="25"/>
  <c r="P64" i="25"/>
  <c r="AH64" i="25" s="1"/>
  <c r="E64" i="25"/>
  <c r="S64" i="25"/>
  <c r="AT63" i="25"/>
  <c r="AE63" i="25"/>
  <c r="AH63" i="25" s="1"/>
  <c r="P63" i="25"/>
  <c r="E63" i="25"/>
  <c r="S63" i="25" s="1"/>
  <c r="AT62" i="25"/>
  <c r="AE62" i="25"/>
  <c r="P62" i="25"/>
  <c r="S62" i="25" s="1"/>
  <c r="E62" i="25"/>
  <c r="AT61" i="25"/>
  <c r="AE61" i="25"/>
  <c r="AH61" i="25" s="1"/>
  <c r="P61" i="25"/>
  <c r="E61" i="25"/>
  <c r="S61" i="25" s="1"/>
  <c r="AT60" i="25"/>
  <c r="AE60" i="25"/>
  <c r="P60" i="25"/>
  <c r="E60" i="25"/>
  <c r="S60" i="25"/>
  <c r="AT59" i="25"/>
  <c r="AE59" i="25"/>
  <c r="P59" i="25"/>
  <c r="AH59" i="25"/>
  <c r="E59" i="25"/>
  <c r="S59" i="25"/>
  <c r="AT58" i="25"/>
  <c r="AE58" i="25"/>
  <c r="P58" i="25"/>
  <c r="E58" i="25"/>
  <c r="S58" i="25"/>
  <c r="AT57" i="25"/>
  <c r="AE57" i="25"/>
  <c r="AH57" i="25" s="1"/>
  <c r="P57" i="25"/>
  <c r="S57" i="25" s="1"/>
  <c r="E57" i="25"/>
  <c r="AT56" i="25"/>
  <c r="AE56" i="25"/>
  <c r="AH56" i="25" s="1"/>
  <c r="P56" i="25"/>
  <c r="S56" i="25" s="1"/>
  <c r="E56" i="25"/>
  <c r="AT55" i="25"/>
  <c r="AE55" i="25"/>
  <c r="P55" i="25"/>
  <c r="AH55" i="25"/>
  <c r="E55" i="25"/>
  <c r="S55" i="25"/>
  <c r="AT54" i="25"/>
  <c r="AE54" i="25"/>
  <c r="P54" i="25"/>
  <c r="E54" i="25"/>
  <c r="S54" i="25"/>
  <c r="AT53" i="25"/>
  <c r="AE53" i="25"/>
  <c r="AH53" i="25" s="1"/>
  <c r="P53" i="25"/>
  <c r="E53" i="25"/>
  <c r="AT52" i="25"/>
  <c r="AE52" i="25"/>
  <c r="AH52" i="25" s="1"/>
  <c r="P52" i="25"/>
  <c r="S52" i="25" s="1"/>
  <c r="E52" i="25"/>
  <c r="AT51" i="25"/>
  <c r="AE51" i="25"/>
  <c r="P51" i="25"/>
  <c r="AH51" i="25" s="1"/>
  <c r="E51" i="25"/>
  <c r="S51" i="25"/>
  <c r="AT50" i="25"/>
  <c r="AE50" i="25"/>
  <c r="P50" i="25"/>
  <c r="E50" i="25"/>
  <c r="S50" i="25" s="1"/>
  <c r="AT49" i="25"/>
  <c r="AE49" i="25"/>
  <c r="P49" i="25"/>
  <c r="AH49" i="25"/>
  <c r="E49" i="25"/>
  <c r="S49" i="25"/>
  <c r="AT48" i="25"/>
  <c r="AE48" i="25"/>
  <c r="AH48" i="25" s="1"/>
  <c r="P48" i="25"/>
  <c r="S48" i="25" s="1"/>
  <c r="E48" i="25"/>
  <c r="AT47" i="25"/>
  <c r="AE47" i="25"/>
  <c r="P47" i="25"/>
  <c r="AH47" i="25" s="1"/>
  <c r="E47" i="25"/>
  <c r="S47" i="25"/>
  <c r="AT46" i="25"/>
  <c r="AE46" i="25"/>
  <c r="P46" i="25"/>
  <c r="E46" i="25"/>
  <c r="S46" i="25" s="1"/>
  <c r="AT45" i="25"/>
  <c r="AE45" i="25"/>
  <c r="P45" i="25"/>
  <c r="S45" i="25" s="1"/>
  <c r="E45" i="25"/>
  <c r="AH45" i="25"/>
  <c r="AT44" i="25"/>
  <c r="AE44" i="25"/>
  <c r="AH44" i="25" s="1"/>
  <c r="P44" i="25"/>
  <c r="S44" i="25" s="1"/>
  <c r="E44" i="25"/>
  <c r="AT43" i="25"/>
  <c r="AE43" i="25"/>
  <c r="P43" i="25"/>
  <c r="S43" i="25" s="1"/>
  <c r="E43" i="25"/>
  <c r="AT42" i="25"/>
  <c r="AE42" i="25"/>
  <c r="P42" i="25"/>
  <c r="AH42" i="25"/>
  <c r="E42" i="25"/>
  <c r="S42" i="25"/>
  <c r="AT41" i="25"/>
  <c r="AE41" i="25"/>
  <c r="P41" i="25"/>
  <c r="E41" i="25"/>
  <c r="S41" i="25"/>
  <c r="AT40" i="25"/>
  <c r="AE40" i="25"/>
  <c r="P40" i="25"/>
  <c r="AH40" i="25"/>
  <c r="E40" i="25"/>
  <c r="S40" i="25" s="1"/>
  <c r="AT39" i="25"/>
  <c r="AE39" i="25"/>
  <c r="AH39" i="25" s="1"/>
  <c r="P39" i="25"/>
  <c r="E39" i="25"/>
  <c r="S39" i="25" s="1"/>
  <c r="AT38" i="25"/>
  <c r="AE38" i="25"/>
  <c r="P38" i="25"/>
  <c r="S38" i="25" s="1"/>
  <c r="E38" i="25"/>
  <c r="AT37" i="25"/>
  <c r="AE37" i="25"/>
  <c r="P37" i="25"/>
  <c r="S37" i="25" s="1"/>
  <c r="E37" i="25"/>
  <c r="AT36" i="25"/>
  <c r="AE36" i="25"/>
  <c r="AH36" i="25" s="1"/>
  <c r="P36" i="25"/>
  <c r="S36" i="25" s="1"/>
  <c r="E36" i="25"/>
  <c r="AT35" i="25"/>
  <c r="AE35" i="25"/>
  <c r="P35" i="25"/>
  <c r="AH35" i="25" s="1"/>
  <c r="E35" i="25"/>
  <c r="S35" i="25"/>
  <c r="AT34" i="25"/>
  <c r="AE34" i="25"/>
  <c r="P34" i="25"/>
  <c r="AH34" i="25"/>
  <c r="E34" i="25"/>
  <c r="S34" i="25" s="1"/>
  <c r="AT33" i="25"/>
  <c r="AE33" i="25"/>
  <c r="AH33" i="25" s="1"/>
  <c r="P33" i="25"/>
  <c r="E33" i="25"/>
  <c r="S33" i="25" s="1"/>
  <c r="AT32" i="25"/>
  <c r="AE32" i="25"/>
  <c r="P32" i="25"/>
  <c r="AH32" i="25" s="1"/>
  <c r="E32" i="25"/>
  <c r="S32" i="25"/>
  <c r="AT31" i="25"/>
  <c r="AE31" i="25"/>
  <c r="AH31" i="25" s="1"/>
  <c r="P31" i="25"/>
  <c r="E31" i="25"/>
  <c r="S31" i="25"/>
  <c r="AT30" i="25"/>
  <c r="AE30" i="25"/>
  <c r="P30" i="25"/>
  <c r="E30" i="25"/>
  <c r="AT29" i="25"/>
  <c r="AE29" i="25"/>
  <c r="P29" i="25"/>
  <c r="AH29" i="25"/>
  <c r="E29" i="25"/>
  <c r="S29" i="25"/>
  <c r="AT28" i="25"/>
  <c r="AE28" i="25"/>
  <c r="AH28" i="25" s="1"/>
  <c r="P28" i="25"/>
  <c r="S28" i="25" s="1"/>
  <c r="E28" i="25"/>
  <c r="AT27" i="25"/>
  <c r="AE27" i="25"/>
  <c r="P27" i="25"/>
  <c r="AH27" i="25" s="1"/>
  <c r="E27" i="25"/>
  <c r="S27" i="25"/>
  <c r="AT26" i="25"/>
  <c r="AE26" i="25"/>
  <c r="P26" i="25"/>
  <c r="AH26" i="25"/>
  <c r="E26" i="25"/>
  <c r="S26" i="25" s="1"/>
  <c r="AT25" i="25"/>
  <c r="AE25" i="25"/>
  <c r="AH25" i="25" s="1"/>
  <c r="P25" i="25"/>
  <c r="E25" i="25"/>
  <c r="S25" i="25" s="1"/>
  <c r="AT24" i="25"/>
  <c r="AE24" i="25"/>
  <c r="P24" i="25"/>
  <c r="S24" i="25" s="1"/>
  <c r="E24" i="25"/>
  <c r="AT23" i="25"/>
  <c r="AE23" i="25"/>
  <c r="P23" i="25"/>
  <c r="E23" i="25"/>
  <c r="AT22" i="25"/>
  <c r="AE22" i="25"/>
  <c r="P22" i="25"/>
  <c r="AH22" i="25"/>
  <c r="E22" i="25"/>
  <c r="S22" i="25"/>
  <c r="AT21" i="25"/>
  <c r="AE21" i="25"/>
  <c r="AH21" i="25" s="1"/>
  <c r="P21" i="25"/>
  <c r="E21" i="25"/>
  <c r="AT20" i="25"/>
  <c r="AE20" i="25"/>
  <c r="P20" i="25"/>
  <c r="AH20" i="25" s="1"/>
  <c r="E20" i="25"/>
  <c r="AT19" i="25"/>
  <c r="AE19" i="25"/>
  <c r="P19" i="25"/>
  <c r="AH19" i="25"/>
  <c r="E19" i="25"/>
  <c r="S19" i="25" s="1"/>
  <c r="AT18" i="25"/>
  <c r="AE18" i="25"/>
  <c r="AH18" i="25" s="1"/>
  <c r="P18" i="25"/>
  <c r="E18" i="25"/>
  <c r="S18" i="25" s="1"/>
  <c r="AT17" i="25"/>
  <c r="AE17" i="25"/>
  <c r="P17" i="25"/>
  <c r="S17" i="25" s="1"/>
  <c r="E17" i="25"/>
  <c r="BU16" i="25"/>
  <c r="AZ15" i="11"/>
  <c r="AZ16" i="11"/>
  <c r="AY15" i="11"/>
  <c r="AY16" i="11" s="1"/>
  <c r="AT16" i="11"/>
  <c r="AT17" i="11"/>
  <c r="AY17" i="11"/>
  <c r="AY18" i="11" s="1"/>
  <c r="AY19" i="11" s="1"/>
  <c r="AY20" i="11" s="1"/>
  <c r="AY21" i="11" s="1"/>
  <c r="AY22" i="11" s="1"/>
  <c r="AY23" i="11" s="1"/>
  <c r="AY24" i="11" s="1"/>
  <c r="AY25" i="11" s="1"/>
  <c r="AY26" i="11" s="1"/>
  <c r="AY27" i="11" s="1"/>
  <c r="AY28" i="11" s="1"/>
  <c r="AY29" i="11" s="1"/>
  <c r="AY30" i="11" s="1"/>
  <c r="AY31" i="11" s="1"/>
  <c r="AY32" i="11" s="1"/>
  <c r="AY33" i="11" s="1"/>
  <c r="AY34" i="11" s="1"/>
  <c r="AY35" i="11" s="1"/>
  <c r="AY36" i="11" s="1"/>
  <c r="AY37" i="11" s="1"/>
  <c r="AY38" i="11" s="1"/>
  <c r="AY39" i="11" s="1"/>
  <c r="AY40" i="11" s="1"/>
  <c r="AY41" i="11" s="1"/>
  <c r="AY42" i="11" s="1"/>
  <c r="AY43" i="11" s="1"/>
  <c r="AY44" i="11" s="1"/>
  <c r="AY45" i="11" s="1"/>
  <c r="AY46" i="11" s="1"/>
  <c r="AY47" i="11" s="1"/>
  <c r="AY48" i="11" s="1"/>
  <c r="AY49" i="11" s="1"/>
  <c r="AY50" i="11" s="1"/>
  <c r="AY51" i="11" s="1"/>
  <c r="AY52" i="11" s="1"/>
  <c r="AY53" i="11" s="1"/>
  <c r="AY54" i="11" s="1"/>
  <c r="AY55" i="11" s="1"/>
  <c r="AY56" i="11" s="1"/>
  <c r="AY57" i="11" s="1"/>
  <c r="AY58" i="11" s="1"/>
  <c r="AY59" i="11" s="1"/>
  <c r="AY60" i="11" s="1"/>
  <c r="AY61" i="11" s="1"/>
  <c r="AY62" i="11" s="1"/>
  <c r="AY63" i="11" s="1"/>
  <c r="AY64" i="11" s="1"/>
  <c r="AY65" i="11" s="1"/>
  <c r="AY66" i="11" s="1"/>
  <c r="AY67" i="11" s="1"/>
  <c r="AY68" i="11" s="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15" i="25"/>
  <c r="AU15" i="25" s="1"/>
  <c r="AU16" i="25" s="1"/>
  <c r="AU17" i="25" s="1"/>
  <c r="AU18" i="25" s="1"/>
  <c r="AU19" i="25" s="1"/>
  <c r="AU20" i="25" s="1"/>
  <c r="AU21" i="25" s="1"/>
  <c r="AU22" i="25" s="1"/>
  <c r="AU23" i="25" s="1"/>
  <c r="AU24" i="25" s="1"/>
  <c r="AU25" i="25" s="1"/>
  <c r="AU26" i="25" s="1"/>
  <c r="AU27" i="25" s="1"/>
  <c r="AU28" i="25" s="1"/>
  <c r="AU29" i="25" s="1"/>
  <c r="AU30" i="25" s="1"/>
  <c r="AU31" i="25" s="1"/>
  <c r="AU32" i="25" s="1"/>
  <c r="AU33" i="25" s="1"/>
  <c r="AU34" i="25" s="1"/>
  <c r="AU35" i="25" s="1"/>
  <c r="AU36" i="25" s="1"/>
  <c r="AU37" i="25" s="1"/>
  <c r="AU38" i="25" s="1"/>
  <c r="AU39" i="25" s="1"/>
  <c r="AU40" i="25" s="1"/>
  <c r="AU41" i="25" s="1"/>
  <c r="AU42" i="25" s="1"/>
  <c r="AU43" i="25" s="1"/>
  <c r="AU44" i="25" s="1"/>
  <c r="AU45" i="25" s="1"/>
  <c r="AU46" i="25" s="1"/>
  <c r="AU47" i="25" s="1"/>
  <c r="AU48" i="25" s="1"/>
  <c r="AU49" i="25" s="1"/>
  <c r="AU50" i="25" s="1"/>
  <c r="AU51" i="25" s="1"/>
  <c r="AU52" i="25" s="1"/>
  <c r="AU53" i="25" s="1"/>
  <c r="AU54" i="25" s="1"/>
  <c r="AU55" i="25" s="1"/>
  <c r="AU56" i="25" s="1"/>
  <c r="AU57" i="25" s="1"/>
  <c r="AU58" i="25" s="1"/>
  <c r="AU59" i="25" s="1"/>
  <c r="AU60" i="25" s="1"/>
  <c r="AU61" i="25" s="1"/>
  <c r="AU62" i="25" s="1"/>
  <c r="AU63" i="25" s="1"/>
  <c r="AU64" i="25" s="1"/>
  <c r="AU65" i="25" s="1"/>
  <c r="AU66" i="25" s="1"/>
  <c r="AU67" i="25" s="1"/>
  <c r="AU68" i="25" s="1"/>
  <c r="AT16" i="25"/>
  <c r="AE15" i="25"/>
  <c r="AH15" i="25" s="1"/>
  <c r="AE16" i="25"/>
  <c r="E16" i="25"/>
  <c r="F16" i="25" s="1"/>
  <c r="T16" i="25" s="1"/>
  <c r="P16" i="25"/>
  <c r="AH16" i="25"/>
  <c r="BR15" i="25"/>
  <c r="BQ15" i="25"/>
  <c r="BA15" i="25"/>
  <c r="AZ15" i="25"/>
  <c r="AZ16" i="25"/>
  <c r="AZ17" i="25" s="1"/>
  <c r="AY15" i="25"/>
  <c r="AY16" i="25"/>
  <c r="AY17" i="25" s="1"/>
  <c r="AY18" i="25" s="1"/>
  <c r="AY19" i="25"/>
  <c r="AY20" i="25" s="1"/>
  <c r="AY21" i="25" s="1"/>
  <c r="AY22" i="25" s="1"/>
  <c r="AY23" i="25" s="1"/>
  <c r="AY24" i="25" s="1"/>
  <c r="AY25" i="25" s="1"/>
  <c r="AY26" i="25" s="1"/>
  <c r="AY27" i="25" s="1"/>
  <c r="AY28" i="25" s="1"/>
  <c r="AY29" i="25" s="1"/>
  <c r="AY30" i="25" s="1"/>
  <c r="AY31" i="25" s="1"/>
  <c r="AY32" i="25" s="1"/>
  <c r="AY33" i="25" s="1"/>
  <c r="AY34" i="25" s="1"/>
  <c r="AY35" i="25" s="1"/>
  <c r="AY36" i="25" s="1"/>
  <c r="AY37" i="25" s="1"/>
  <c r="AY38" i="25" s="1"/>
  <c r="AY39" i="25" s="1"/>
  <c r="AY40" i="25" s="1"/>
  <c r="AY41" i="25" s="1"/>
  <c r="AY42" i="25" s="1"/>
  <c r="AY43" i="25" s="1"/>
  <c r="AY44" i="25" s="1"/>
  <c r="AY45" i="25" s="1"/>
  <c r="AY46" i="25" s="1"/>
  <c r="AY47" i="25" s="1"/>
  <c r="AY48" i="25" s="1"/>
  <c r="AY49" i="25" s="1"/>
  <c r="AY50" i="25" s="1"/>
  <c r="AY51" i="25" s="1"/>
  <c r="AY52" i="25" s="1"/>
  <c r="AY53" i="25" s="1"/>
  <c r="AY54" i="25" s="1"/>
  <c r="AY55" i="25" s="1"/>
  <c r="AY56" i="25" s="1"/>
  <c r="AY57" i="25" s="1"/>
  <c r="AY58" i="25" s="1"/>
  <c r="AY59" i="25" s="1"/>
  <c r="AY60" i="25" s="1"/>
  <c r="AY61" i="25" s="1"/>
  <c r="AY62" i="25" s="1"/>
  <c r="AY63" i="25" s="1"/>
  <c r="AY64" i="25" s="1"/>
  <c r="AY65" i="25" s="1"/>
  <c r="AY66" i="25" s="1"/>
  <c r="AY67" i="25" s="1"/>
  <c r="AY68" i="25" s="1"/>
  <c r="P15" i="25"/>
  <c r="Q15" i="25"/>
  <c r="Q16" i="25" s="1"/>
  <c r="BU14" i="25"/>
  <c r="BQ14" i="25"/>
  <c r="E14" i="25"/>
  <c r="D14" i="25"/>
  <c r="BR13" i="25"/>
  <c r="AT68" i="26"/>
  <c r="AE68" i="26"/>
  <c r="P68" i="26"/>
  <c r="S68" i="26" s="1"/>
  <c r="AH68" i="26"/>
  <c r="E68" i="26"/>
  <c r="AT67" i="26"/>
  <c r="AE67" i="26"/>
  <c r="P67" i="26"/>
  <c r="AH67" i="26"/>
  <c r="E67" i="26"/>
  <c r="S67" i="26" s="1"/>
  <c r="AT66" i="26"/>
  <c r="AE66" i="26"/>
  <c r="P66" i="26"/>
  <c r="AH66" i="26" s="1"/>
  <c r="E66" i="26"/>
  <c r="S66" i="26" s="1"/>
  <c r="AT65" i="26"/>
  <c r="AE65" i="26"/>
  <c r="AH65" i="26" s="1"/>
  <c r="P65" i="26"/>
  <c r="E65" i="26"/>
  <c r="AT64" i="26"/>
  <c r="AE64" i="26"/>
  <c r="P64" i="26"/>
  <c r="AH64" i="26"/>
  <c r="E64" i="26"/>
  <c r="AT63" i="26"/>
  <c r="AE63" i="26"/>
  <c r="AH63" i="26" s="1"/>
  <c r="P63" i="26"/>
  <c r="S63" i="26" s="1"/>
  <c r="E63" i="26"/>
  <c r="AT62" i="26"/>
  <c r="AE62" i="26"/>
  <c r="P62" i="26"/>
  <c r="S62" i="26" s="1"/>
  <c r="AH62" i="26"/>
  <c r="E62" i="26"/>
  <c r="AT61" i="26"/>
  <c r="AE61" i="26"/>
  <c r="P61" i="26"/>
  <c r="AH61" i="26"/>
  <c r="E61" i="26"/>
  <c r="S61" i="26" s="1"/>
  <c r="AT60" i="26"/>
  <c r="AE60" i="26"/>
  <c r="P60" i="26"/>
  <c r="E60" i="26"/>
  <c r="AT59" i="26"/>
  <c r="AE59" i="26"/>
  <c r="P59" i="26"/>
  <c r="AH59" i="26"/>
  <c r="E59" i="26"/>
  <c r="S59" i="26"/>
  <c r="AT58" i="26"/>
  <c r="AE58" i="26"/>
  <c r="AH58" i="26" s="1"/>
  <c r="P58" i="26"/>
  <c r="E58" i="26"/>
  <c r="AT57" i="26"/>
  <c r="AE57" i="26"/>
  <c r="P57" i="26"/>
  <c r="E57" i="26"/>
  <c r="S57" i="26"/>
  <c r="AT56" i="26"/>
  <c r="AE56" i="26"/>
  <c r="P56" i="26"/>
  <c r="AH56" i="26" s="1"/>
  <c r="E56" i="26"/>
  <c r="AT55" i="26"/>
  <c r="AE55" i="26"/>
  <c r="P55" i="26"/>
  <c r="AH55" i="26" s="1"/>
  <c r="E55" i="26"/>
  <c r="S55" i="26" s="1"/>
  <c r="AT54" i="26"/>
  <c r="AE54" i="26"/>
  <c r="AH54" i="26" s="1"/>
  <c r="P54" i="26"/>
  <c r="E54" i="26"/>
  <c r="S54" i="26"/>
  <c r="AT53" i="26"/>
  <c r="AE53" i="26"/>
  <c r="P53" i="26"/>
  <c r="E53" i="26"/>
  <c r="AT52" i="26"/>
  <c r="AE52" i="26"/>
  <c r="AH52" i="26" s="1"/>
  <c r="P52" i="26"/>
  <c r="E52" i="26"/>
  <c r="S52" i="26"/>
  <c r="AT51" i="26"/>
  <c r="AE51" i="26"/>
  <c r="P51" i="26"/>
  <c r="S51" i="26" s="1"/>
  <c r="AH51" i="26"/>
  <c r="E51" i="26"/>
  <c r="AT50" i="26"/>
  <c r="AE50" i="26"/>
  <c r="P50" i="26"/>
  <c r="AH50" i="26"/>
  <c r="E50" i="26"/>
  <c r="S50" i="26" s="1"/>
  <c r="AT49" i="26"/>
  <c r="AE49" i="26"/>
  <c r="AH49" i="26" s="1"/>
  <c r="P49" i="26"/>
  <c r="E49" i="26"/>
  <c r="S49" i="26" s="1"/>
  <c r="AT48" i="26"/>
  <c r="AE48" i="26"/>
  <c r="AH48" i="26" s="1"/>
  <c r="P48" i="26"/>
  <c r="S48" i="26" s="1"/>
  <c r="E48" i="26"/>
  <c r="AT47" i="26"/>
  <c r="AE47" i="26"/>
  <c r="P47" i="26"/>
  <c r="AH47" i="26"/>
  <c r="E47" i="26"/>
  <c r="S47" i="26"/>
  <c r="AT46" i="26"/>
  <c r="AE46" i="26"/>
  <c r="AH46" i="26" s="1"/>
  <c r="P46" i="26"/>
  <c r="E46" i="26"/>
  <c r="AT45" i="26"/>
  <c r="AE45" i="26"/>
  <c r="P45" i="26"/>
  <c r="S45" i="26" s="1"/>
  <c r="E45" i="26"/>
  <c r="AT44" i="26"/>
  <c r="AE44" i="26"/>
  <c r="P44" i="26"/>
  <c r="S44" i="26" s="1"/>
  <c r="E44" i="26"/>
  <c r="AT43" i="26"/>
  <c r="AE43" i="26"/>
  <c r="AH43" i="26" s="1"/>
  <c r="P43" i="26"/>
  <c r="E43" i="26"/>
  <c r="AT42" i="26"/>
  <c r="AE42" i="26"/>
  <c r="P42" i="26"/>
  <c r="AH42" i="26"/>
  <c r="E42" i="26"/>
  <c r="AT41" i="26"/>
  <c r="AE41" i="26"/>
  <c r="P41" i="26"/>
  <c r="E41" i="26"/>
  <c r="S41" i="26"/>
  <c r="AT40" i="26"/>
  <c r="AE40" i="26"/>
  <c r="P40" i="26"/>
  <c r="S40" i="26" s="1"/>
  <c r="E40" i="26"/>
  <c r="AT39" i="26"/>
  <c r="AE39" i="26"/>
  <c r="AH39" i="26" s="1"/>
  <c r="P39" i="26"/>
  <c r="E39" i="26"/>
  <c r="AT38" i="26"/>
  <c r="AE38" i="26"/>
  <c r="P38" i="26"/>
  <c r="AH38" i="26"/>
  <c r="E38" i="26"/>
  <c r="AT37" i="26"/>
  <c r="AE37" i="26"/>
  <c r="P37" i="26"/>
  <c r="AH37" i="26"/>
  <c r="E37" i="26"/>
  <c r="S37" i="26"/>
  <c r="AT36" i="26"/>
  <c r="AE36" i="26"/>
  <c r="AH36" i="26" s="1"/>
  <c r="P36" i="26"/>
  <c r="E36" i="26"/>
  <c r="AT35" i="26"/>
  <c r="AE35" i="26"/>
  <c r="AH35" i="26" s="1"/>
  <c r="P35" i="26"/>
  <c r="S35" i="26" s="1"/>
  <c r="E35" i="26"/>
  <c r="AT34" i="26"/>
  <c r="AE34" i="26"/>
  <c r="AH34" i="26" s="1"/>
  <c r="P34" i="26"/>
  <c r="E34" i="26"/>
  <c r="S34" i="26" s="1"/>
  <c r="AT33" i="26"/>
  <c r="AE33" i="26"/>
  <c r="AH33" i="26" s="1"/>
  <c r="P33" i="26"/>
  <c r="E33" i="26"/>
  <c r="S33" i="26"/>
  <c r="AT32" i="26"/>
  <c r="AE32" i="26"/>
  <c r="P32" i="26"/>
  <c r="AH32" i="26" s="1"/>
  <c r="E32" i="26"/>
  <c r="AT31" i="26"/>
  <c r="AE31" i="26"/>
  <c r="AH31" i="26" s="1"/>
  <c r="P31" i="26"/>
  <c r="E31" i="26"/>
  <c r="S31" i="26" s="1"/>
  <c r="AT30" i="26"/>
  <c r="AE30" i="26"/>
  <c r="AH30" i="26" s="1"/>
  <c r="P30" i="26"/>
  <c r="E30" i="26"/>
  <c r="S30" i="26"/>
  <c r="AT29" i="26"/>
  <c r="AE29" i="26"/>
  <c r="P29" i="26"/>
  <c r="AH29" i="26"/>
  <c r="E29" i="26"/>
  <c r="AT28" i="26"/>
  <c r="AE28" i="26"/>
  <c r="AH28" i="26" s="1"/>
  <c r="P28" i="26"/>
  <c r="E28" i="26"/>
  <c r="AT27" i="26"/>
  <c r="AE27" i="26"/>
  <c r="P27" i="26"/>
  <c r="S27" i="26" s="1"/>
  <c r="E27" i="26"/>
  <c r="AT26" i="26"/>
  <c r="AE26" i="26"/>
  <c r="AH26" i="26" s="1"/>
  <c r="P26" i="26"/>
  <c r="E26" i="26"/>
  <c r="AT25" i="26"/>
  <c r="AE25" i="26"/>
  <c r="P25" i="26"/>
  <c r="AH25" i="26"/>
  <c r="E25" i="26"/>
  <c r="S25" i="26" s="1"/>
  <c r="AT24" i="26"/>
  <c r="AE24" i="26"/>
  <c r="AH24" i="26" s="1"/>
  <c r="P24" i="26"/>
  <c r="E24" i="26"/>
  <c r="S24" i="26" s="1"/>
  <c r="AT23" i="26"/>
  <c r="AE23" i="26"/>
  <c r="AH23" i="26" s="1"/>
  <c r="P23" i="26"/>
  <c r="S23" i="26" s="1"/>
  <c r="E23" i="26"/>
  <c r="AT22" i="26"/>
  <c r="AE22" i="26"/>
  <c r="P22" i="26"/>
  <c r="S22" i="26" s="1"/>
  <c r="E22" i="26"/>
  <c r="AT21" i="26"/>
  <c r="AE21" i="26"/>
  <c r="P21" i="26"/>
  <c r="AH21" i="26"/>
  <c r="E21" i="26"/>
  <c r="S21" i="26"/>
  <c r="AT20" i="26"/>
  <c r="AE20" i="26"/>
  <c r="AH20" i="26" s="1"/>
  <c r="P20" i="26"/>
  <c r="S20" i="26" s="1"/>
  <c r="E20" i="26"/>
  <c r="AT19" i="26"/>
  <c r="AE19" i="26"/>
  <c r="P19" i="26"/>
  <c r="S19" i="26" s="1"/>
  <c r="E19" i="26"/>
  <c r="AT18" i="26"/>
  <c r="AE18" i="26"/>
  <c r="AH18" i="26" s="1"/>
  <c r="P18" i="26"/>
  <c r="S18" i="26" s="1"/>
  <c r="E18" i="26"/>
  <c r="BQ17" i="26"/>
  <c r="AT17" i="26"/>
  <c r="AE17" i="26"/>
  <c r="P17" i="26"/>
  <c r="AH17" i="26" s="1"/>
  <c r="E17" i="26"/>
  <c r="S17" i="26"/>
  <c r="BU16" i="26"/>
  <c r="BQ16" i="26"/>
  <c r="AT16" i="26"/>
  <c r="AE16" i="26"/>
  <c r="P16" i="26"/>
  <c r="AH16" i="26" s="1"/>
  <c r="E16" i="26"/>
  <c r="F16" i="26"/>
  <c r="F17" i="26" s="1"/>
  <c r="BR15" i="26"/>
  <c r="BQ15" i="26"/>
  <c r="BA15" i="26"/>
  <c r="AZ15" i="26"/>
  <c r="AZ16" i="26"/>
  <c r="BA16" i="26" s="1"/>
  <c r="AY15" i="26"/>
  <c r="AY16" i="26" s="1"/>
  <c r="AY17" i="26" s="1"/>
  <c r="AY18" i="26" s="1"/>
  <c r="AY19" i="26" s="1"/>
  <c r="AY20" i="26" s="1"/>
  <c r="AT15" i="26"/>
  <c r="AU15" i="26"/>
  <c r="AU16" i="26" s="1"/>
  <c r="AU17" i="26" s="1"/>
  <c r="AU18" i="26" s="1"/>
  <c r="AU19" i="26" s="1"/>
  <c r="AU20" i="26" s="1"/>
  <c r="AU21" i="26" s="1"/>
  <c r="AU22" i="26" s="1"/>
  <c r="AU23" i="26" s="1"/>
  <c r="AU24" i="26" s="1"/>
  <c r="AU25" i="26" s="1"/>
  <c r="AU26" i="26" s="1"/>
  <c r="AU27" i="26" s="1"/>
  <c r="AU28" i="26" s="1"/>
  <c r="AU29" i="26" s="1"/>
  <c r="AU30" i="26" s="1"/>
  <c r="AU31" i="26" s="1"/>
  <c r="AU32" i="26" s="1"/>
  <c r="AU33" i="26" s="1"/>
  <c r="AU34" i="26" s="1"/>
  <c r="AU35" i="26" s="1"/>
  <c r="AU36" i="26" s="1"/>
  <c r="AU37" i="26" s="1"/>
  <c r="AU38" i="26" s="1"/>
  <c r="AU39" i="26" s="1"/>
  <c r="AU40" i="26" s="1"/>
  <c r="AU41" i="26" s="1"/>
  <c r="AU42" i="26" s="1"/>
  <c r="AU43" i="26" s="1"/>
  <c r="AU44" i="26" s="1"/>
  <c r="AU45" i="26" s="1"/>
  <c r="AU46" i="26" s="1"/>
  <c r="AU47" i="26" s="1"/>
  <c r="AU48" i="26" s="1"/>
  <c r="AU49" i="26" s="1"/>
  <c r="AU50" i="26" s="1"/>
  <c r="AU51" i="26" s="1"/>
  <c r="AU52" i="26" s="1"/>
  <c r="AU53" i="26" s="1"/>
  <c r="AU54" i="26" s="1"/>
  <c r="AU55" i="26" s="1"/>
  <c r="AU56" i="26" s="1"/>
  <c r="AU57" i="26" s="1"/>
  <c r="AU58" i="26" s="1"/>
  <c r="AU59" i="26" s="1"/>
  <c r="AU60" i="26" s="1"/>
  <c r="AU61" i="26" s="1"/>
  <c r="AU62" i="26" s="1"/>
  <c r="AU63" i="26" s="1"/>
  <c r="AU64" i="26" s="1"/>
  <c r="AU65" i="26" s="1"/>
  <c r="AU66" i="26" s="1"/>
  <c r="AU67" i="26" s="1"/>
  <c r="AU68" i="26" s="1"/>
  <c r="AE15" i="26"/>
  <c r="AF15" i="26"/>
  <c r="AF16" i="26" s="1"/>
  <c r="AI15" i="26"/>
  <c r="AH15" i="26"/>
  <c r="P15" i="26"/>
  <c r="Q15" i="26" s="1"/>
  <c r="Q16" i="26" s="1"/>
  <c r="BU14" i="26"/>
  <c r="BQ14" i="26"/>
  <c r="E14" i="26"/>
  <c r="D14" i="26"/>
  <c r="BR13" i="26"/>
  <c r="S28" i="26"/>
  <c r="S38" i="26"/>
  <c r="S29" i="26"/>
  <c r="S39" i="26"/>
  <c r="S42" i="26"/>
  <c r="S56" i="26"/>
  <c r="S64" i="26"/>
  <c r="S65" i="26"/>
  <c r="S26" i="26"/>
  <c r="S43" i="26"/>
  <c r="S53" i="26"/>
  <c r="S60" i="26"/>
  <c r="Q17" i="25"/>
  <c r="BS17" i="25" s="1"/>
  <c r="BS16" i="25"/>
  <c r="BA16" i="25"/>
  <c r="BR16" i="25"/>
  <c r="AH24" i="25"/>
  <c r="AH17" i="25"/>
  <c r="AH38" i="25"/>
  <c r="AH41" i="25"/>
  <c r="AH46" i="25"/>
  <c r="AH54" i="25"/>
  <c r="AH62" i="25"/>
  <c r="AH66" i="25"/>
  <c r="AH50" i="25"/>
  <c r="AH58" i="25"/>
  <c r="AZ17" i="26"/>
  <c r="BA17" i="26" s="1"/>
  <c r="S16" i="26"/>
  <c r="AH19" i="26"/>
  <c r="AH60" i="26"/>
  <c r="I11" i="2"/>
  <c r="Q18" i="25"/>
  <c r="AZ18" i="26"/>
  <c r="I9" i="2"/>
  <c r="K9" i="2" s="1"/>
  <c r="I10" i="2"/>
  <c r="I12" i="2"/>
  <c r="K12" i="2" s="1"/>
  <c r="M12" i="2" s="1"/>
  <c r="N12" i="2" s="1"/>
  <c r="I13" i="2"/>
  <c r="K13" i="2" s="1"/>
  <c r="M13" i="2" s="1"/>
  <c r="N13" i="2" s="1"/>
  <c r="I14" i="2"/>
  <c r="I15" i="2"/>
  <c r="K15" i="2" s="1"/>
  <c r="M15" i="2" s="1"/>
  <c r="N15" i="2" s="1"/>
  <c r="I16" i="2"/>
  <c r="K16" i="2" s="1"/>
  <c r="M16" i="2" s="1"/>
  <c r="N16" i="2" s="1"/>
  <c r="I17" i="2"/>
  <c r="K17" i="2" s="1"/>
  <c r="M17" i="2" s="1"/>
  <c r="N17" i="2" s="1"/>
  <c r="I18" i="2"/>
  <c r="K18" i="2" s="1"/>
  <c r="I19" i="2"/>
  <c r="K19" i="2" s="1"/>
  <c r="M19" i="2" s="1"/>
  <c r="N19" i="2" s="1"/>
  <c r="I20" i="2"/>
  <c r="K20" i="2" s="1"/>
  <c r="M20" i="2" s="1"/>
  <c r="N20" i="2" s="1"/>
  <c r="I21" i="2"/>
  <c r="K21" i="2" s="1"/>
  <c r="M21" i="2" s="1"/>
  <c r="N21" i="2" s="1"/>
  <c r="I22" i="2"/>
  <c r="K22" i="2" s="1"/>
  <c r="I23" i="2"/>
  <c r="K23" i="2" s="1"/>
  <c r="M23" i="2" s="1"/>
  <c r="N23" i="2" s="1"/>
  <c r="I24" i="2"/>
  <c r="K24" i="2" s="1"/>
  <c r="M24" i="2" s="1"/>
  <c r="N24" i="2" s="1"/>
  <c r="I25" i="2"/>
  <c r="K25" i="2" s="1"/>
  <c r="M25" i="2" s="1"/>
  <c r="N25" i="2" s="1"/>
  <c r="I26" i="2"/>
  <c r="K26" i="2" s="1"/>
  <c r="M26" i="2" s="1"/>
  <c r="N26" i="2" s="1"/>
  <c r="I27" i="2"/>
  <c r="K27" i="2" s="1"/>
  <c r="M27" i="2" s="1"/>
  <c r="N27" i="2" s="1"/>
  <c r="P27" i="2" s="1"/>
  <c r="I28" i="2"/>
  <c r="K28" i="2" s="1"/>
  <c r="M28" i="2" s="1"/>
  <c r="N28" i="2" s="1"/>
  <c r="I29" i="2"/>
  <c r="K29" i="2" s="1"/>
  <c r="M29" i="2" s="1"/>
  <c r="N29" i="2" s="1"/>
  <c r="I30" i="2"/>
  <c r="K30" i="2" s="1"/>
  <c r="M30" i="2" s="1"/>
  <c r="N30" i="2" s="1"/>
  <c r="I31" i="2"/>
  <c r="K31" i="2" s="1"/>
  <c r="M31" i="2" s="1"/>
  <c r="N31" i="2" s="1"/>
  <c r="I32" i="2"/>
  <c r="K32" i="2" s="1"/>
  <c r="M32" i="2" s="1"/>
  <c r="N32" i="2" s="1"/>
  <c r="I33" i="2"/>
  <c r="K33" i="2" s="1"/>
  <c r="M33" i="2" s="1"/>
  <c r="N33" i="2" s="1"/>
  <c r="I34" i="2"/>
  <c r="K34" i="2" s="1"/>
  <c r="M34" i="2" s="1"/>
  <c r="N34" i="2" s="1"/>
  <c r="I35" i="2"/>
  <c r="K35" i="2"/>
  <c r="M35" i="2" s="1"/>
  <c r="N35" i="2" s="1"/>
  <c r="I36" i="2"/>
  <c r="K36" i="2" s="1"/>
  <c r="M36" i="2" s="1"/>
  <c r="N36" i="2" s="1"/>
  <c r="I37" i="2"/>
  <c r="K37" i="2" s="1"/>
  <c r="M37" i="2" s="1"/>
  <c r="N37" i="2" s="1"/>
  <c r="I38" i="2"/>
  <c r="K38" i="2" s="1"/>
  <c r="M38" i="2" s="1"/>
  <c r="N38" i="2" s="1"/>
  <c r="I39" i="2"/>
  <c r="K39" i="2" s="1"/>
  <c r="M39" i="2" s="1"/>
  <c r="N39" i="2" s="1"/>
  <c r="I40" i="2"/>
  <c r="K40" i="2" s="1"/>
  <c r="M40" i="2" s="1"/>
  <c r="N40" i="2" s="1"/>
  <c r="I41" i="2"/>
  <c r="K41" i="2" s="1"/>
  <c r="M41" i="2" s="1"/>
  <c r="N41" i="2" s="1"/>
  <c r="I42" i="2"/>
  <c r="K42" i="2" s="1"/>
  <c r="M42" i="2" s="1"/>
  <c r="N42" i="2" s="1"/>
  <c r="I43" i="2"/>
  <c r="K43" i="2" s="1"/>
  <c r="M43" i="2" s="1"/>
  <c r="N43" i="2" s="1"/>
  <c r="I44" i="2"/>
  <c r="K44" i="2" s="1"/>
  <c r="M44" i="2" s="1"/>
  <c r="N44" i="2" s="1"/>
  <c r="I45" i="2"/>
  <c r="K45" i="2" s="1"/>
  <c r="M45" i="2" s="1"/>
  <c r="N45" i="2" s="1"/>
  <c r="I8" i="2"/>
  <c r="K8" i="2" s="1"/>
  <c r="M8" i="2" s="1"/>
  <c r="AA9" i="2" a="1"/>
  <c r="AA9" i="2" s="1"/>
  <c r="Q19" i="25"/>
  <c r="BS18" i="25"/>
  <c r="AZ19" i="26"/>
  <c r="BA18" i="26"/>
  <c r="BA9" i="2"/>
  <c r="AB9" i="2"/>
  <c r="Q20" i="25"/>
  <c r="BS19" i="25"/>
  <c r="AZ20" i="26"/>
  <c r="BA19" i="26"/>
  <c r="AL17" i="27"/>
  <c r="AM17" i="27"/>
  <c r="AN17" i="27"/>
  <c r="AO17" i="27"/>
  <c r="AP17" i="27"/>
  <c r="AQ17" i="27"/>
  <c r="AR17" i="27"/>
  <c r="AS17" i="27"/>
  <c r="AL18" i="27"/>
  <c r="AM18" i="27"/>
  <c r="AN18" i="27"/>
  <c r="AO18" i="27"/>
  <c r="AP18" i="27"/>
  <c r="AQ18" i="27"/>
  <c r="AR18" i="27"/>
  <c r="AS18" i="27"/>
  <c r="AL19" i="27"/>
  <c r="AM19" i="27"/>
  <c r="AN19" i="27"/>
  <c r="AO19" i="27"/>
  <c r="AP19" i="27"/>
  <c r="AQ19" i="27"/>
  <c r="AR19" i="27"/>
  <c r="AS19" i="27"/>
  <c r="AL20" i="27"/>
  <c r="AM20" i="27"/>
  <c r="AN20" i="27"/>
  <c r="AO20" i="27"/>
  <c r="AP20" i="27"/>
  <c r="AQ20" i="27"/>
  <c r="AR20" i="27"/>
  <c r="AS20" i="27"/>
  <c r="AL21" i="27"/>
  <c r="AM21" i="27"/>
  <c r="AN21" i="27"/>
  <c r="AO21" i="27"/>
  <c r="AP21" i="27"/>
  <c r="AQ21" i="27"/>
  <c r="AR21" i="27"/>
  <c r="AS21" i="27"/>
  <c r="AL22" i="27"/>
  <c r="AM22" i="27"/>
  <c r="AN22" i="27"/>
  <c r="AO22" i="27"/>
  <c r="AP22" i="27"/>
  <c r="AQ22" i="27"/>
  <c r="AR22" i="27"/>
  <c r="AS22" i="27"/>
  <c r="AL23" i="27"/>
  <c r="AM23" i="27"/>
  <c r="AN23" i="27"/>
  <c r="AO23" i="27"/>
  <c r="AP23" i="27"/>
  <c r="AQ23" i="27"/>
  <c r="AR23" i="27"/>
  <c r="AS23" i="27"/>
  <c r="AL24" i="27"/>
  <c r="AM24" i="27"/>
  <c r="AN24" i="27"/>
  <c r="AO24" i="27"/>
  <c r="AP24" i="27"/>
  <c r="AQ24" i="27"/>
  <c r="AR24" i="27"/>
  <c r="AS24" i="27"/>
  <c r="AL25" i="27"/>
  <c r="AM25" i="27"/>
  <c r="AN25" i="27"/>
  <c r="AO25" i="27"/>
  <c r="AP25" i="27"/>
  <c r="AQ25" i="27"/>
  <c r="AR25" i="27"/>
  <c r="AS25" i="27"/>
  <c r="AL26" i="27"/>
  <c r="AM26" i="27"/>
  <c r="AN26" i="27"/>
  <c r="AO26" i="27"/>
  <c r="AP26" i="27"/>
  <c r="AQ26" i="27"/>
  <c r="AR26" i="27"/>
  <c r="AS26" i="27"/>
  <c r="AL27" i="27"/>
  <c r="AM27" i="27"/>
  <c r="AN27" i="27"/>
  <c r="AO27" i="27"/>
  <c r="AP27" i="27"/>
  <c r="AQ27" i="27"/>
  <c r="AR27" i="27"/>
  <c r="AS27" i="27"/>
  <c r="AL28" i="27"/>
  <c r="AM28" i="27"/>
  <c r="AN28" i="27"/>
  <c r="AO28" i="27"/>
  <c r="AP28" i="27"/>
  <c r="AQ28" i="27"/>
  <c r="AR28" i="27"/>
  <c r="AS28" i="27"/>
  <c r="AL29" i="27"/>
  <c r="AM29" i="27"/>
  <c r="AN29" i="27"/>
  <c r="AO29" i="27"/>
  <c r="AP29" i="27"/>
  <c r="AQ29" i="27"/>
  <c r="AR29" i="27"/>
  <c r="AS29" i="27"/>
  <c r="AL30" i="27"/>
  <c r="AM30" i="27"/>
  <c r="AN30" i="27"/>
  <c r="AO30" i="27"/>
  <c r="AP30" i="27"/>
  <c r="AQ30" i="27"/>
  <c r="AR30" i="27"/>
  <c r="AS30" i="27"/>
  <c r="AL31" i="27"/>
  <c r="AM31" i="27"/>
  <c r="AN31" i="27"/>
  <c r="AO31" i="27"/>
  <c r="AP31" i="27"/>
  <c r="AQ31" i="27"/>
  <c r="AR31" i="27"/>
  <c r="AS31" i="27"/>
  <c r="AL32" i="27"/>
  <c r="AM32" i="27"/>
  <c r="AN32" i="27"/>
  <c r="AO32" i="27"/>
  <c r="AP32" i="27"/>
  <c r="AQ32" i="27"/>
  <c r="AR32" i="27"/>
  <c r="AS32" i="27"/>
  <c r="AL33" i="27"/>
  <c r="AM33" i="27"/>
  <c r="AN33" i="27"/>
  <c r="AO33" i="27"/>
  <c r="AP33" i="27"/>
  <c r="AQ33" i="27"/>
  <c r="AR33" i="27"/>
  <c r="AS33" i="27"/>
  <c r="AL34" i="27"/>
  <c r="AM34" i="27"/>
  <c r="AN34" i="27"/>
  <c r="AO34" i="27"/>
  <c r="AP34" i="27"/>
  <c r="AQ34" i="27"/>
  <c r="AR34" i="27"/>
  <c r="AS34" i="27"/>
  <c r="AL35" i="27"/>
  <c r="AM35" i="27"/>
  <c r="AN35" i="27"/>
  <c r="AO35" i="27"/>
  <c r="AP35" i="27"/>
  <c r="AQ35" i="27"/>
  <c r="AR35" i="27"/>
  <c r="AS35" i="27"/>
  <c r="AL36" i="27"/>
  <c r="AM36" i="27"/>
  <c r="AN36" i="27"/>
  <c r="AO36" i="27"/>
  <c r="AP36" i="27"/>
  <c r="AQ36" i="27"/>
  <c r="AR36" i="27"/>
  <c r="AS36" i="27"/>
  <c r="AL37" i="27"/>
  <c r="AM37" i="27"/>
  <c r="AN37" i="27"/>
  <c r="AO37" i="27"/>
  <c r="AP37" i="27"/>
  <c r="AQ37" i="27"/>
  <c r="AR37" i="27"/>
  <c r="AS37" i="27"/>
  <c r="AL38" i="27"/>
  <c r="AM38" i="27"/>
  <c r="AN38" i="27"/>
  <c r="AO38" i="27"/>
  <c r="AP38" i="27"/>
  <c r="AQ38" i="27"/>
  <c r="AR38" i="27"/>
  <c r="AS38" i="27"/>
  <c r="AL39" i="27"/>
  <c r="AM39" i="27"/>
  <c r="AN39" i="27"/>
  <c r="AO39" i="27"/>
  <c r="AP39" i="27"/>
  <c r="AQ39" i="27"/>
  <c r="AR39" i="27"/>
  <c r="AS39" i="27"/>
  <c r="AL40" i="27"/>
  <c r="AM40" i="27"/>
  <c r="AN40" i="27"/>
  <c r="AO40" i="27"/>
  <c r="AP40" i="27"/>
  <c r="AQ40" i="27"/>
  <c r="AR40" i="27"/>
  <c r="AS40" i="27"/>
  <c r="AL41" i="27"/>
  <c r="AM41" i="27"/>
  <c r="AN41" i="27"/>
  <c r="AO41" i="27"/>
  <c r="AP41" i="27"/>
  <c r="AQ41" i="27"/>
  <c r="AR41" i="27"/>
  <c r="AS41" i="27"/>
  <c r="AL42" i="27"/>
  <c r="AM42" i="27"/>
  <c r="AN42" i="27"/>
  <c r="AO42" i="27"/>
  <c r="AP42" i="27"/>
  <c r="AQ42" i="27"/>
  <c r="AR42" i="27"/>
  <c r="AS42" i="27"/>
  <c r="AL43" i="27"/>
  <c r="AM43" i="27"/>
  <c r="AN43" i="27"/>
  <c r="AO43" i="27"/>
  <c r="AP43" i="27"/>
  <c r="AQ43" i="27"/>
  <c r="AR43" i="27"/>
  <c r="AS43" i="27"/>
  <c r="AL44" i="27"/>
  <c r="AM44" i="27"/>
  <c r="AN44" i="27"/>
  <c r="AO44" i="27"/>
  <c r="AP44" i="27"/>
  <c r="AQ44" i="27"/>
  <c r="AR44" i="27"/>
  <c r="AS44" i="27"/>
  <c r="AL45" i="27"/>
  <c r="AM45" i="27"/>
  <c r="AN45" i="27"/>
  <c r="AO45" i="27"/>
  <c r="AP45" i="27"/>
  <c r="AQ45" i="27"/>
  <c r="AR45" i="27"/>
  <c r="AS45" i="27"/>
  <c r="AL46" i="27"/>
  <c r="AM46" i="27"/>
  <c r="AN46" i="27"/>
  <c r="AO46" i="27"/>
  <c r="AP46" i="27"/>
  <c r="AQ46" i="27"/>
  <c r="AR46" i="27"/>
  <c r="AS46" i="27"/>
  <c r="AL47" i="27"/>
  <c r="AM47" i="27"/>
  <c r="AN47" i="27"/>
  <c r="AO47" i="27"/>
  <c r="AP47" i="27"/>
  <c r="AQ47" i="27"/>
  <c r="AR47" i="27"/>
  <c r="AS47" i="27"/>
  <c r="AL48" i="27"/>
  <c r="AM48" i="27"/>
  <c r="AN48" i="27"/>
  <c r="AO48" i="27"/>
  <c r="AP48" i="27"/>
  <c r="AQ48" i="27"/>
  <c r="AR48" i="27"/>
  <c r="AS48" i="27"/>
  <c r="AL49" i="27"/>
  <c r="AM49" i="27"/>
  <c r="AN49" i="27"/>
  <c r="AO49" i="27"/>
  <c r="AP49" i="27"/>
  <c r="AQ49" i="27"/>
  <c r="AR49" i="27"/>
  <c r="AS49" i="27"/>
  <c r="AL50" i="27"/>
  <c r="AM50" i="27"/>
  <c r="AN50" i="27"/>
  <c r="AO50" i="27"/>
  <c r="AP50" i="27"/>
  <c r="AQ50" i="27"/>
  <c r="AR50" i="27"/>
  <c r="AS50" i="27"/>
  <c r="AL51" i="27"/>
  <c r="AM51" i="27"/>
  <c r="AN51" i="27"/>
  <c r="AO51" i="27"/>
  <c r="AP51" i="27"/>
  <c r="AQ51" i="27"/>
  <c r="AR51" i="27"/>
  <c r="AS51" i="27"/>
  <c r="AL52" i="27"/>
  <c r="AM52" i="27"/>
  <c r="AN52" i="27"/>
  <c r="AO52" i="27"/>
  <c r="AP52" i="27"/>
  <c r="AQ52" i="27"/>
  <c r="AR52" i="27"/>
  <c r="AS52" i="27"/>
  <c r="AL53" i="27"/>
  <c r="AM53" i="27"/>
  <c r="AN53" i="27"/>
  <c r="AO53" i="27"/>
  <c r="AP53" i="27"/>
  <c r="AQ53" i="27"/>
  <c r="AR53" i="27"/>
  <c r="AS53" i="27"/>
  <c r="AL54" i="27"/>
  <c r="AM54" i="27"/>
  <c r="AN54" i="27"/>
  <c r="AO54" i="27"/>
  <c r="AP54" i="27"/>
  <c r="AQ54" i="27"/>
  <c r="AR54" i="27"/>
  <c r="AS54" i="27"/>
  <c r="AL55" i="27"/>
  <c r="AM55" i="27"/>
  <c r="AN55" i="27"/>
  <c r="AO55" i="27"/>
  <c r="AP55" i="27"/>
  <c r="AQ55" i="27"/>
  <c r="AR55" i="27"/>
  <c r="AS55" i="27"/>
  <c r="AL56" i="27"/>
  <c r="AM56" i="27"/>
  <c r="AN56" i="27"/>
  <c r="AO56" i="27"/>
  <c r="AP56" i="27"/>
  <c r="AQ56" i="27"/>
  <c r="AR56" i="27"/>
  <c r="AS56" i="27"/>
  <c r="AL57" i="27"/>
  <c r="AM57" i="27"/>
  <c r="AN57" i="27"/>
  <c r="AO57" i="27"/>
  <c r="AP57" i="27"/>
  <c r="AQ57" i="27"/>
  <c r="AR57" i="27"/>
  <c r="AS57" i="27"/>
  <c r="AL58" i="27"/>
  <c r="AM58" i="27"/>
  <c r="AN58" i="27"/>
  <c r="AO58" i="27"/>
  <c r="AP58" i="27"/>
  <c r="AQ58" i="27"/>
  <c r="AR58" i="27"/>
  <c r="AS58" i="27"/>
  <c r="AL59" i="27"/>
  <c r="AM59" i="27"/>
  <c r="AN59" i="27"/>
  <c r="AO59" i="27"/>
  <c r="AP59" i="27"/>
  <c r="AQ59" i="27"/>
  <c r="AR59" i="27"/>
  <c r="AS59" i="27"/>
  <c r="AL60" i="27"/>
  <c r="AM60" i="27"/>
  <c r="AN60" i="27"/>
  <c r="AO60" i="27"/>
  <c r="AP60" i="27"/>
  <c r="AQ60" i="27"/>
  <c r="AR60" i="27"/>
  <c r="AS60" i="27"/>
  <c r="AL61" i="27"/>
  <c r="AM61" i="27"/>
  <c r="AN61" i="27"/>
  <c r="AO61" i="27"/>
  <c r="AP61" i="27"/>
  <c r="AQ61" i="27"/>
  <c r="AR61" i="27"/>
  <c r="AS61" i="27"/>
  <c r="AL62" i="27"/>
  <c r="AM62" i="27"/>
  <c r="AN62" i="27"/>
  <c r="AO62" i="27"/>
  <c r="AP62" i="27"/>
  <c r="AQ62" i="27"/>
  <c r="AR62" i="27"/>
  <c r="AS62" i="27"/>
  <c r="AL63" i="27"/>
  <c r="AM63" i="27"/>
  <c r="AN63" i="27"/>
  <c r="AO63" i="27"/>
  <c r="AP63" i="27"/>
  <c r="AQ63" i="27"/>
  <c r="AR63" i="27"/>
  <c r="AS63" i="27"/>
  <c r="AL64" i="27"/>
  <c r="AM64" i="27"/>
  <c r="AN64" i="27"/>
  <c r="AO64" i="27"/>
  <c r="AP64" i="27"/>
  <c r="AQ64" i="27"/>
  <c r="AR64" i="27"/>
  <c r="AS64" i="27"/>
  <c r="AL65" i="27"/>
  <c r="AM65" i="27"/>
  <c r="AN65" i="27"/>
  <c r="AO65" i="27"/>
  <c r="AP65" i="27"/>
  <c r="AQ65" i="27"/>
  <c r="AR65" i="27"/>
  <c r="AS65" i="27"/>
  <c r="AL66" i="27"/>
  <c r="AM66" i="27"/>
  <c r="AN66" i="27"/>
  <c r="AO66" i="27"/>
  <c r="AP66" i="27"/>
  <c r="AQ66" i="27"/>
  <c r="AR66" i="27"/>
  <c r="AS66" i="27"/>
  <c r="AL67" i="27"/>
  <c r="AM67" i="27"/>
  <c r="AN67" i="27"/>
  <c r="AO67" i="27"/>
  <c r="AP67" i="27"/>
  <c r="AQ67" i="27"/>
  <c r="AR67" i="27"/>
  <c r="AS67" i="27"/>
  <c r="AL68" i="27"/>
  <c r="AM68" i="27"/>
  <c r="AN68" i="27"/>
  <c r="AO68" i="27"/>
  <c r="AP68" i="27"/>
  <c r="AQ68" i="27"/>
  <c r="AR68" i="27"/>
  <c r="AS68" i="27"/>
  <c r="AM16" i="27"/>
  <c r="AN16" i="27"/>
  <c r="AO16" i="27"/>
  <c r="AP16" i="27"/>
  <c r="AQ16" i="27"/>
  <c r="AR16" i="27"/>
  <c r="AS16" i="27"/>
  <c r="AL16" i="27"/>
  <c r="W17" i="27"/>
  <c r="X17" i="27"/>
  <c r="Y17" i="27"/>
  <c r="Z17" i="27"/>
  <c r="AA17" i="27"/>
  <c r="AB17" i="27"/>
  <c r="AC17" i="27"/>
  <c r="AD17" i="27"/>
  <c r="W18" i="27"/>
  <c r="X18" i="27"/>
  <c r="Y18" i="27"/>
  <c r="Z18" i="27"/>
  <c r="AA18" i="27"/>
  <c r="AB18" i="27"/>
  <c r="AC18" i="27"/>
  <c r="AD18" i="27"/>
  <c r="W19" i="27"/>
  <c r="X19" i="27"/>
  <c r="Y19" i="27"/>
  <c r="Z19" i="27"/>
  <c r="AA19" i="27"/>
  <c r="AB19" i="27"/>
  <c r="AC19" i="27"/>
  <c r="AD19" i="27"/>
  <c r="W20" i="27"/>
  <c r="X20" i="27"/>
  <c r="Y20" i="27"/>
  <c r="Z20" i="27"/>
  <c r="AA20" i="27"/>
  <c r="AB20" i="27"/>
  <c r="AC20" i="27"/>
  <c r="AD20" i="27"/>
  <c r="W21" i="27"/>
  <c r="X21" i="27"/>
  <c r="Y21" i="27"/>
  <c r="Z21" i="27"/>
  <c r="AA21" i="27"/>
  <c r="AB21" i="27"/>
  <c r="AC21" i="27"/>
  <c r="AD21" i="27"/>
  <c r="W22" i="27"/>
  <c r="X22" i="27"/>
  <c r="Y22" i="27"/>
  <c r="Z22" i="27"/>
  <c r="AA22" i="27"/>
  <c r="AB22" i="27"/>
  <c r="AC22" i="27"/>
  <c r="AD22" i="27"/>
  <c r="W23" i="27"/>
  <c r="X23" i="27"/>
  <c r="Y23" i="27"/>
  <c r="Z23" i="27"/>
  <c r="AA23" i="27"/>
  <c r="AB23" i="27"/>
  <c r="AC23" i="27"/>
  <c r="AD23" i="27"/>
  <c r="W24" i="27"/>
  <c r="X24" i="27"/>
  <c r="Y24" i="27"/>
  <c r="Z24" i="27"/>
  <c r="AA24" i="27"/>
  <c r="AB24" i="27"/>
  <c r="AC24" i="27"/>
  <c r="AD24" i="27"/>
  <c r="W25" i="27"/>
  <c r="X25" i="27"/>
  <c r="Y25" i="27"/>
  <c r="Z25" i="27"/>
  <c r="AA25" i="27"/>
  <c r="AB25" i="27"/>
  <c r="AC25" i="27"/>
  <c r="AD25" i="27"/>
  <c r="W26" i="27"/>
  <c r="X26" i="27"/>
  <c r="Y26" i="27"/>
  <c r="Z26" i="27"/>
  <c r="AA26" i="27"/>
  <c r="AB26" i="27"/>
  <c r="AC26" i="27"/>
  <c r="AD26" i="27"/>
  <c r="W27" i="27"/>
  <c r="X27" i="27"/>
  <c r="Y27" i="27"/>
  <c r="Z27" i="27"/>
  <c r="AA27" i="27"/>
  <c r="AB27" i="27"/>
  <c r="AC27" i="27"/>
  <c r="AD27" i="27"/>
  <c r="W28" i="27"/>
  <c r="X28" i="27"/>
  <c r="Y28" i="27"/>
  <c r="Z28" i="27"/>
  <c r="AA28" i="27"/>
  <c r="AB28" i="27"/>
  <c r="AC28" i="27"/>
  <c r="AD28" i="27"/>
  <c r="W29" i="27"/>
  <c r="X29" i="27"/>
  <c r="Y29" i="27"/>
  <c r="Z29" i="27"/>
  <c r="AA29" i="27"/>
  <c r="AB29" i="27"/>
  <c r="AC29" i="27"/>
  <c r="AD29" i="27"/>
  <c r="W30" i="27"/>
  <c r="X30" i="27"/>
  <c r="Y30" i="27"/>
  <c r="Z30" i="27"/>
  <c r="AA30" i="27"/>
  <c r="AB30" i="27"/>
  <c r="AC30" i="27"/>
  <c r="AD30" i="27"/>
  <c r="W31" i="27"/>
  <c r="X31" i="27"/>
  <c r="Y31" i="27"/>
  <c r="Z31" i="27"/>
  <c r="AA31" i="27"/>
  <c r="AB31" i="27"/>
  <c r="AC31" i="27"/>
  <c r="AD31" i="27"/>
  <c r="W32" i="27"/>
  <c r="X32" i="27"/>
  <c r="Y32" i="27"/>
  <c r="Z32" i="27"/>
  <c r="AA32" i="27"/>
  <c r="AB32" i="27"/>
  <c r="AC32" i="27"/>
  <c r="AD32" i="27"/>
  <c r="W33" i="27"/>
  <c r="X33" i="27"/>
  <c r="Y33" i="27"/>
  <c r="Z33" i="27"/>
  <c r="AA33" i="27"/>
  <c r="AB33" i="27"/>
  <c r="AC33" i="27"/>
  <c r="AD33" i="27"/>
  <c r="W34" i="27"/>
  <c r="X34" i="27"/>
  <c r="Y34" i="27"/>
  <c r="Z34" i="27"/>
  <c r="AA34" i="27"/>
  <c r="AB34" i="27"/>
  <c r="AC34" i="27"/>
  <c r="AD34" i="27"/>
  <c r="W35" i="27"/>
  <c r="X35" i="27"/>
  <c r="Y35" i="27"/>
  <c r="Z35" i="27"/>
  <c r="AA35" i="27"/>
  <c r="AB35" i="27"/>
  <c r="AC35" i="27"/>
  <c r="AD35" i="27"/>
  <c r="W36" i="27"/>
  <c r="X36" i="27"/>
  <c r="Y36" i="27"/>
  <c r="Z36" i="27"/>
  <c r="AA36" i="27"/>
  <c r="AB36" i="27"/>
  <c r="AC36" i="27"/>
  <c r="AD36" i="27"/>
  <c r="W37" i="27"/>
  <c r="X37" i="27"/>
  <c r="Y37" i="27"/>
  <c r="Z37" i="27"/>
  <c r="AA37" i="27"/>
  <c r="AB37" i="27"/>
  <c r="AC37" i="27"/>
  <c r="AD37" i="27"/>
  <c r="W38" i="27"/>
  <c r="X38" i="27"/>
  <c r="Y38" i="27"/>
  <c r="Z38" i="27"/>
  <c r="AA38" i="27"/>
  <c r="AB38" i="27"/>
  <c r="AC38" i="27"/>
  <c r="AD38" i="27"/>
  <c r="W39" i="27"/>
  <c r="X39" i="27"/>
  <c r="Y39" i="27"/>
  <c r="Z39" i="27"/>
  <c r="AA39" i="27"/>
  <c r="AB39" i="27"/>
  <c r="AC39" i="27"/>
  <c r="AD39" i="27"/>
  <c r="W40" i="27"/>
  <c r="X40" i="27"/>
  <c r="Y40" i="27"/>
  <c r="Z40" i="27"/>
  <c r="AA40" i="27"/>
  <c r="AB40" i="27"/>
  <c r="AC40" i="27"/>
  <c r="AD40" i="27"/>
  <c r="W41" i="27"/>
  <c r="X41" i="27"/>
  <c r="Y41" i="27"/>
  <c r="Z41" i="27"/>
  <c r="AA41" i="27"/>
  <c r="AB41" i="27"/>
  <c r="AC41" i="27"/>
  <c r="AD41" i="27"/>
  <c r="W42" i="27"/>
  <c r="X42" i="27"/>
  <c r="Y42" i="27"/>
  <c r="Z42" i="27"/>
  <c r="AA42" i="27"/>
  <c r="AB42" i="27"/>
  <c r="AC42" i="27"/>
  <c r="AD42" i="27"/>
  <c r="W43" i="27"/>
  <c r="X43" i="27"/>
  <c r="Y43" i="27"/>
  <c r="Z43" i="27"/>
  <c r="AA43" i="27"/>
  <c r="AB43" i="27"/>
  <c r="AC43" i="27"/>
  <c r="AD43" i="27"/>
  <c r="W44" i="27"/>
  <c r="X44" i="27"/>
  <c r="Y44" i="27"/>
  <c r="Z44" i="27"/>
  <c r="AA44" i="27"/>
  <c r="AB44" i="27"/>
  <c r="AC44" i="27"/>
  <c r="AD44" i="27"/>
  <c r="W45" i="27"/>
  <c r="X45" i="27"/>
  <c r="Y45" i="27"/>
  <c r="Z45" i="27"/>
  <c r="AA45" i="27"/>
  <c r="AB45" i="27"/>
  <c r="AC45" i="27"/>
  <c r="AD45" i="27"/>
  <c r="W46" i="27"/>
  <c r="X46" i="27"/>
  <c r="Y46" i="27"/>
  <c r="Z46" i="27"/>
  <c r="AA46" i="27"/>
  <c r="AB46" i="27"/>
  <c r="AC46" i="27"/>
  <c r="AD46" i="27"/>
  <c r="W47" i="27"/>
  <c r="X47" i="27"/>
  <c r="Y47" i="27"/>
  <c r="Z47" i="27"/>
  <c r="AA47" i="27"/>
  <c r="AB47" i="27"/>
  <c r="AC47" i="27"/>
  <c r="AD47" i="27"/>
  <c r="W48" i="27"/>
  <c r="X48" i="27"/>
  <c r="Y48" i="27"/>
  <c r="Z48" i="27"/>
  <c r="AA48" i="27"/>
  <c r="AB48" i="27"/>
  <c r="AC48" i="27"/>
  <c r="AD48" i="27"/>
  <c r="W49" i="27"/>
  <c r="X49" i="27"/>
  <c r="Y49" i="27"/>
  <c r="Z49" i="27"/>
  <c r="AA49" i="27"/>
  <c r="AB49" i="27"/>
  <c r="AC49" i="27"/>
  <c r="AD49" i="27"/>
  <c r="W50" i="27"/>
  <c r="X50" i="27"/>
  <c r="Y50" i="27"/>
  <c r="Z50" i="27"/>
  <c r="AA50" i="27"/>
  <c r="AB50" i="27"/>
  <c r="AC50" i="27"/>
  <c r="AD50" i="27"/>
  <c r="W51" i="27"/>
  <c r="X51" i="27"/>
  <c r="Y51" i="27"/>
  <c r="Z51" i="27"/>
  <c r="AA51" i="27"/>
  <c r="AB51" i="27"/>
  <c r="AC51" i="27"/>
  <c r="AD51" i="27"/>
  <c r="W52" i="27"/>
  <c r="X52" i="27"/>
  <c r="Y52" i="27"/>
  <c r="Z52" i="27"/>
  <c r="AA52" i="27"/>
  <c r="AB52" i="27"/>
  <c r="AC52" i="27"/>
  <c r="AD52" i="27"/>
  <c r="W53" i="27"/>
  <c r="X53" i="27"/>
  <c r="Y53" i="27"/>
  <c r="Z53" i="27"/>
  <c r="AA53" i="27"/>
  <c r="AB53" i="27"/>
  <c r="AC53" i="27"/>
  <c r="AD53" i="27"/>
  <c r="W54" i="27"/>
  <c r="X54" i="27"/>
  <c r="Y54" i="27"/>
  <c r="Z54" i="27"/>
  <c r="AA54" i="27"/>
  <c r="AB54" i="27"/>
  <c r="AC54" i="27"/>
  <c r="AD54" i="27"/>
  <c r="W55" i="27"/>
  <c r="X55" i="27"/>
  <c r="Y55" i="27"/>
  <c r="Z55" i="27"/>
  <c r="AA55" i="27"/>
  <c r="AB55" i="27"/>
  <c r="AC55" i="27"/>
  <c r="AD55" i="27"/>
  <c r="W56" i="27"/>
  <c r="X56" i="27"/>
  <c r="Y56" i="27"/>
  <c r="Z56" i="27"/>
  <c r="AA56" i="27"/>
  <c r="AB56" i="27"/>
  <c r="AC56" i="27"/>
  <c r="AD56" i="27"/>
  <c r="W57" i="27"/>
  <c r="X57" i="27"/>
  <c r="Y57" i="27"/>
  <c r="Z57" i="27"/>
  <c r="AA57" i="27"/>
  <c r="AB57" i="27"/>
  <c r="AC57" i="27"/>
  <c r="AD57" i="27"/>
  <c r="W58" i="27"/>
  <c r="X58" i="27"/>
  <c r="Y58" i="27"/>
  <c r="Z58" i="27"/>
  <c r="AA58" i="27"/>
  <c r="AB58" i="27"/>
  <c r="AC58" i="27"/>
  <c r="AD58" i="27"/>
  <c r="W59" i="27"/>
  <c r="X59" i="27"/>
  <c r="Y59" i="27"/>
  <c r="Z59" i="27"/>
  <c r="AA59" i="27"/>
  <c r="AB59" i="27"/>
  <c r="AC59" i="27"/>
  <c r="AD59" i="27"/>
  <c r="W60" i="27"/>
  <c r="X60" i="27"/>
  <c r="Y60" i="27"/>
  <c r="Z60" i="27"/>
  <c r="AA60" i="27"/>
  <c r="AB60" i="27"/>
  <c r="AC60" i="27"/>
  <c r="AD60" i="27"/>
  <c r="W61" i="27"/>
  <c r="X61" i="27"/>
  <c r="Y61" i="27"/>
  <c r="Z61" i="27"/>
  <c r="AA61" i="27"/>
  <c r="AB61" i="27"/>
  <c r="AC61" i="27"/>
  <c r="AD61" i="27"/>
  <c r="W62" i="27"/>
  <c r="X62" i="27"/>
  <c r="Y62" i="27"/>
  <c r="Z62" i="27"/>
  <c r="AA62" i="27"/>
  <c r="AB62" i="27"/>
  <c r="AC62" i="27"/>
  <c r="AD62" i="27"/>
  <c r="W63" i="27"/>
  <c r="X63" i="27"/>
  <c r="Y63" i="27"/>
  <c r="Z63" i="27"/>
  <c r="AA63" i="27"/>
  <c r="AB63" i="27"/>
  <c r="AC63" i="27"/>
  <c r="AD63" i="27"/>
  <c r="W64" i="27"/>
  <c r="X64" i="27"/>
  <c r="Y64" i="27"/>
  <c r="Z64" i="27"/>
  <c r="AA64" i="27"/>
  <c r="AB64" i="27"/>
  <c r="AC64" i="27"/>
  <c r="AD64" i="27"/>
  <c r="W65" i="27"/>
  <c r="X65" i="27"/>
  <c r="Y65" i="27"/>
  <c r="Z65" i="27"/>
  <c r="AA65" i="27"/>
  <c r="AB65" i="27"/>
  <c r="AC65" i="27"/>
  <c r="AD65" i="27"/>
  <c r="W66" i="27"/>
  <c r="X66" i="27"/>
  <c r="Y66" i="27"/>
  <c r="Z66" i="27"/>
  <c r="AA66" i="27"/>
  <c r="AB66" i="27"/>
  <c r="AC66" i="27"/>
  <c r="AD66" i="27"/>
  <c r="W67" i="27"/>
  <c r="X67" i="27"/>
  <c r="Y67" i="27"/>
  <c r="Z67" i="27"/>
  <c r="AA67" i="27"/>
  <c r="AB67" i="27"/>
  <c r="AC67" i="27"/>
  <c r="AD67" i="27"/>
  <c r="W68" i="27"/>
  <c r="X68" i="27"/>
  <c r="Y68" i="27"/>
  <c r="Z68" i="27"/>
  <c r="AA68" i="27"/>
  <c r="AB68" i="27"/>
  <c r="AC68" i="27"/>
  <c r="AD68" i="27"/>
  <c r="X16" i="27"/>
  <c r="Y16" i="27"/>
  <c r="Z16" i="27"/>
  <c r="AA16" i="27"/>
  <c r="AB16" i="27"/>
  <c r="AC16" i="27"/>
  <c r="AD16" i="27"/>
  <c r="W16" i="27"/>
  <c r="H17" i="27"/>
  <c r="I17" i="27"/>
  <c r="J17" i="27"/>
  <c r="K17" i="27"/>
  <c r="L17" i="27"/>
  <c r="M17" i="27"/>
  <c r="N17" i="27"/>
  <c r="O17" i="27"/>
  <c r="H18" i="27"/>
  <c r="I18" i="27"/>
  <c r="J18" i="27"/>
  <c r="K18" i="27"/>
  <c r="L18" i="27"/>
  <c r="M18" i="27"/>
  <c r="N18" i="27"/>
  <c r="O18" i="27"/>
  <c r="H19" i="27"/>
  <c r="I19" i="27"/>
  <c r="J19" i="27"/>
  <c r="K19" i="27"/>
  <c r="L19" i="27"/>
  <c r="M19" i="27"/>
  <c r="N19" i="27"/>
  <c r="O19" i="27"/>
  <c r="H20" i="27"/>
  <c r="I20" i="27"/>
  <c r="J20" i="27"/>
  <c r="K20" i="27"/>
  <c r="L20" i="27"/>
  <c r="M20" i="27"/>
  <c r="N20" i="27"/>
  <c r="O20" i="27"/>
  <c r="H21" i="27"/>
  <c r="P21" i="27" s="1"/>
  <c r="I21" i="27"/>
  <c r="J21" i="27"/>
  <c r="K21" i="27"/>
  <c r="L21" i="27"/>
  <c r="M21" i="27"/>
  <c r="N21" i="27"/>
  <c r="O21" i="27"/>
  <c r="H22" i="27"/>
  <c r="I22" i="27"/>
  <c r="J22" i="27"/>
  <c r="K22" i="27"/>
  <c r="L22" i="27"/>
  <c r="M22" i="27"/>
  <c r="N22" i="27"/>
  <c r="O22" i="27"/>
  <c r="H23" i="27"/>
  <c r="I23" i="27"/>
  <c r="J23" i="27"/>
  <c r="K23" i="27"/>
  <c r="L23" i="27"/>
  <c r="M23" i="27"/>
  <c r="N23" i="27"/>
  <c r="O23" i="27"/>
  <c r="H24" i="27"/>
  <c r="I24" i="27"/>
  <c r="J24" i="27"/>
  <c r="K24" i="27"/>
  <c r="L24" i="27"/>
  <c r="M24" i="27"/>
  <c r="N24" i="27"/>
  <c r="O24" i="27"/>
  <c r="H25" i="27"/>
  <c r="I25" i="27"/>
  <c r="J25" i="27"/>
  <c r="K25" i="27"/>
  <c r="L25" i="27"/>
  <c r="M25" i="27"/>
  <c r="N25" i="27"/>
  <c r="O25" i="27"/>
  <c r="H26" i="27"/>
  <c r="I26" i="27"/>
  <c r="J26" i="27"/>
  <c r="K26" i="27"/>
  <c r="L26" i="27"/>
  <c r="M26" i="27"/>
  <c r="N26" i="27"/>
  <c r="O26" i="27"/>
  <c r="H27" i="27"/>
  <c r="I27" i="27"/>
  <c r="J27" i="27"/>
  <c r="K27" i="27"/>
  <c r="L27" i="27"/>
  <c r="M27" i="27"/>
  <c r="N27" i="27"/>
  <c r="O27" i="27"/>
  <c r="H28" i="27"/>
  <c r="I28" i="27"/>
  <c r="J28" i="27"/>
  <c r="K28" i="27"/>
  <c r="L28" i="27"/>
  <c r="M28" i="27"/>
  <c r="N28" i="27"/>
  <c r="O28" i="27"/>
  <c r="H29" i="27"/>
  <c r="I29" i="27"/>
  <c r="J29" i="27"/>
  <c r="K29" i="27"/>
  <c r="L29" i="27"/>
  <c r="M29" i="27"/>
  <c r="N29" i="27"/>
  <c r="O29" i="27"/>
  <c r="H30" i="27"/>
  <c r="I30" i="27"/>
  <c r="J30" i="27"/>
  <c r="K30" i="27"/>
  <c r="L30" i="27"/>
  <c r="M30" i="27"/>
  <c r="N30" i="27"/>
  <c r="O30" i="27"/>
  <c r="H31" i="27"/>
  <c r="I31" i="27"/>
  <c r="J31" i="27"/>
  <c r="K31" i="27"/>
  <c r="L31" i="27"/>
  <c r="M31" i="27"/>
  <c r="N31" i="27"/>
  <c r="O31" i="27"/>
  <c r="H32" i="27"/>
  <c r="I32" i="27"/>
  <c r="J32" i="27"/>
  <c r="K32" i="27"/>
  <c r="L32" i="27"/>
  <c r="M32" i="27"/>
  <c r="N32" i="27"/>
  <c r="O32" i="27"/>
  <c r="H33" i="27"/>
  <c r="I33" i="27"/>
  <c r="J33" i="27"/>
  <c r="K33" i="27"/>
  <c r="L33" i="27"/>
  <c r="M33" i="27"/>
  <c r="N33" i="27"/>
  <c r="O33" i="27"/>
  <c r="H34" i="27"/>
  <c r="I34" i="27"/>
  <c r="J34" i="27"/>
  <c r="K34" i="27"/>
  <c r="L34" i="27"/>
  <c r="M34" i="27"/>
  <c r="N34" i="27"/>
  <c r="O34" i="27"/>
  <c r="H35" i="27"/>
  <c r="I35" i="27"/>
  <c r="J35" i="27"/>
  <c r="K35" i="27"/>
  <c r="L35" i="27"/>
  <c r="M35" i="27"/>
  <c r="N35" i="27"/>
  <c r="O35" i="27"/>
  <c r="H36" i="27"/>
  <c r="I36" i="27"/>
  <c r="J36" i="27"/>
  <c r="K36" i="27"/>
  <c r="L36" i="27"/>
  <c r="M36" i="27"/>
  <c r="N36" i="27"/>
  <c r="O36" i="27"/>
  <c r="H37" i="27"/>
  <c r="I37" i="27"/>
  <c r="J37" i="27"/>
  <c r="K37" i="27"/>
  <c r="L37" i="27"/>
  <c r="M37" i="27"/>
  <c r="N37" i="27"/>
  <c r="O37" i="27"/>
  <c r="H38" i="27"/>
  <c r="I38" i="27"/>
  <c r="J38" i="27"/>
  <c r="K38" i="27"/>
  <c r="L38" i="27"/>
  <c r="M38" i="27"/>
  <c r="N38" i="27"/>
  <c r="O38" i="27"/>
  <c r="H39" i="27"/>
  <c r="I39" i="27"/>
  <c r="J39" i="27"/>
  <c r="K39" i="27"/>
  <c r="L39" i="27"/>
  <c r="M39" i="27"/>
  <c r="N39" i="27"/>
  <c r="O39" i="27"/>
  <c r="H40" i="27"/>
  <c r="I40" i="27"/>
  <c r="J40" i="27"/>
  <c r="K40" i="27"/>
  <c r="L40" i="27"/>
  <c r="M40" i="27"/>
  <c r="N40" i="27"/>
  <c r="O40" i="27"/>
  <c r="H41" i="27"/>
  <c r="I41" i="27"/>
  <c r="J41" i="27"/>
  <c r="K41" i="27"/>
  <c r="L41" i="27"/>
  <c r="M41" i="27"/>
  <c r="N41" i="27"/>
  <c r="O41" i="27"/>
  <c r="H42" i="27"/>
  <c r="I42" i="27"/>
  <c r="J42" i="27"/>
  <c r="K42" i="27"/>
  <c r="L42" i="27"/>
  <c r="M42" i="27"/>
  <c r="N42" i="27"/>
  <c r="O42" i="27"/>
  <c r="H43" i="27"/>
  <c r="I43" i="27"/>
  <c r="J43" i="27"/>
  <c r="K43" i="27"/>
  <c r="L43" i="27"/>
  <c r="M43" i="27"/>
  <c r="N43" i="27"/>
  <c r="O43" i="27"/>
  <c r="H44" i="27"/>
  <c r="I44" i="27"/>
  <c r="J44" i="27"/>
  <c r="K44" i="27"/>
  <c r="L44" i="27"/>
  <c r="M44" i="27"/>
  <c r="N44" i="27"/>
  <c r="O44" i="27"/>
  <c r="H45" i="27"/>
  <c r="I45" i="27"/>
  <c r="J45" i="27"/>
  <c r="K45" i="27"/>
  <c r="L45" i="27"/>
  <c r="M45" i="27"/>
  <c r="N45" i="27"/>
  <c r="O45" i="27"/>
  <c r="H46" i="27"/>
  <c r="I46" i="27"/>
  <c r="J46" i="27"/>
  <c r="K46" i="27"/>
  <c r="L46" i="27"/>
  <c r="M46" i="27"/>
  <c r="N46" i="27"/>
  <c r="O46" i="27"/>
  <c r="H47" i="27"/>
  <c r="I47" i="27"/>
  <c r="J47" i="27"/>
  <c r="K47" i="27"/>
  <c r="L47" i="27"/>
  <c r="M47" i="27"/>
  <c r="N47" i="27"/>
  <c r="O47" i="27"/>
  <c r="H48" i="27"/>
  <c r="I48" i="27"/>
  <c r="J48" i="27"/>
  <c r="K48" i="27"/>
  <c r="L48" i="27"/>
  <c r="M48" i="27"/>
  <c r="N48" i="27"/>
  <c r="O48" i="27"/>
  <c r="H49" i="27"/>
  <c r="I49" i="27"/>
  <c r="J49" i="27"/>
  <c r="K49" i="27"/>
  <c r="L49" i="27"/>
  <c r="M49" i="27"/>
  <c r="N49" i="27"/>
  <c r="O49" i="27"/>
  <c r="H50" i="27"/>
  <c r="I50" i="27"/>
  <c r="J50" i="27"/>
  <c r="K50" i="27"/>
  <c r="L50" i="27"/>
  <c r="M50" i="27"/>
  <c r="N50" i="27"/>
  <c r="O50" i="27"/>
  <c r="H51" i="27"/>
  <c r="I51" i="27"/>
  <c r="J51" i="27"/>
  <c r="K51" i="27"/>
  <c r="L51" i="27"/>
  <c r="M51" i="27"/>
  <c r="N51" i="27"/>
  <c r="O51" i="27"/>
  <c r="H52" i="27"/>
  <c r="I52" i="27"/>
  <c r="J52" i="27"/>
  <c r="K52" i="27"/>
  <c r="L52" i="27"/>
  <c r="M52" i="27"/>
  <c r="N52" i="27"/>
  <c r="O52" i="27"/>
  <c r="H53" i="27"/>
  <c r="I53" i="27"/>
  <c r="J53" i="27"/>
  <c r="K53" i="27"/>
  <c r="L53" i="27"/>
  <c r="M53" i="27"/>
  <c r="N53" i="27"/>
  <c r="O53" i="27"/>
  <c r="H54" i="27"/>
  <c r="I54" i="27"/>
  <c r="J54" i="27"/>
  <c r="K54" i="27"/>
  <c r="L54" i="27"/>
  <c r="M54" i="27"/>
  <c r="N54" i="27"/>
  <c r="O54" i="27"/>
  <c r="H55" i="27"/>
  <c r="I55" i="27"/>
  <c r="J55" i="27"/>
  <c r="K55" i="27"/>
  <c r="L55" i="27"/>
  <c r="M55" i="27"/>
  <c r="N55" i="27"/>
  <c r="O55" i="27"/>
  <c r="H56" i="27"/>
  <c r="I56" i="27"/>
  <c r="J56" i="27"/>
  <c r="K56" i="27"/>
  <c r="L56" i="27"/>
  <c r="M56" i="27"/>
  <c r="N56" i="27"/>
  <c r="O56" i="27"/>
  <c r="H57" i="27"/>
  <c r="I57" i="27"/>
  <c r="J57" i="27"/>
  <c r="K57" i="27"/>
  <c r="L57" i="27"/>
  <c r="M57" i="27"/>
  <c r="N57" i="27"/>
  <c r="O57" i="27"/>
  <c r="H58" i="27"/>
  <c r="I58" i="27"/>
  <c r="J58" i="27"/>
  <c r="K58" i="27"/>
  <c r="L58" i="27"/>
  <c r="M58" i="27"/>
  <c r="N58" i="27"/>
  <c r="O58" i="27"/>
  <c r="H59" i="27"/>
  <c r="I59" i="27"/>
  <c r="J59" i="27"/>
  <c r="K59" i="27"/>
  <c r="L59" i="27"/>
  <c r="M59" i="27"/>
  <c r="N59" i="27"/>
  <c r="O59" i="27"/>
  <c r="H60" i="27"/>
  <c r="I60" i="27"/>
  <c r="J60" i="27"/>
  <c r="K60" i="27"/>
  <c r="L60" i="27"/>
  <c r="M60" i="27"/>
  <c r="N60" i="27"/>
  <c r="O60" i="27"/>
  <c r="H61" i="27"/>
  <c r="I61" i="27"/>
  <c r="J61" i="27"/>
  <c r="K61" i="27"/>
  <c r="L61" i="27"/>
  <c r="M61" i="27"/>
  <c r="N61" i="27"/>
  <c r="O61" i="27"/>
  <c r="H62" i="27"/>
  <c r="I62" i="27"/>
  <c r="J62" i="27"/>
  <c r="K62" i="27"/>
  <c r="L62" i="27"/>
  <c r="M62" i="27"/>
  <c r="N62" i="27"/>
  <c r="O62" i="27"/>
  <c r="H63" i="27"/>
  <c r="I63" i="27"/>
  <c r="J63" i="27"/>
  <c r="K63" i="27"/>
  <c r="L63" i="27"/>
  <c r="M63" i="27"/>
  <c r="N63" i="27"/>
  <c r="O63" i="27"/>
  <c r="H64" i="27"/>
  <c r="I64" i="27"/>
  <c r="J64" i="27"/>
  <c r="K64" i="27"/>
  <c r="L64" i="27"/>
  <c r="M64" i="27"/>
  <c r="N64" i="27"/>
  <c r="O64" i="27"/>
  <c r="H65" i="27"/>
  <c r="I65" i="27"/>
  <c r="J65" i="27"/>
  <c r="K65" i="27"/>
  <c r="L65" i="27"/>
  <c r="M65" i="27"/>
  <c r="N65" i="27"/>
  <c r="O65" i="27"/>
  <c r="H66" i="27"/>
  <c r="I66" i="27"/>
  <c r="J66" i="27"/>
  <c r="K66" i="27"/>
  <c r="L66" i="27"/>
  <c r="M66" i="27"/>
  <c r="N66" i="27"/>
  <c r="O66" i="27"/>
  <c r="H67" i="27"/>
  <c r="I67" i="27"/>
  <c r="J67" i="27"/>
  <c r="K67" i="27"/>
  <c r="L67" i="27"/>
  <c r="M67" i="27"/>
  <c r="N67" i="27"/>
  <c r="O67" i="27"/>
  <c r="H68" i="27"/>
  <c r="I68" i="27"/>
  <c r="J68" i="27"/>
  <c r="K68" i="27"/>
  <c r="L68" i="27"/>
  <c r="M68" i="27"/>
  <c r="N68" i="27"/>
  <c r="O68" i="27"/>
  <c r="I16" i="27"/>
  <c r="J16" i="27"/>
  <c r="K16" i="27"/>
  <c r="L16" i="27"/>
  <c r="M16" i="27"/>
  <c r="N16" i="27"/>
  <c r="O16" i="27"/>
  <c r="H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16" i="27"/>
  <c r="D14" i="11"/>
  <c r="E14" i="11"/>
  <c r="BU16" i="27"/>
  <c r="BR15" i="27"/>
  <c r="BA15" i="27"/>
  <c r="AT15" i="27"/>
  <c r="AU15" i="27" s="1"/>
  <c r="AE15" i="27"/>
  <c r="AH15" i="27"/>
  <c r="P15" i="27"/>
  <c r="Q15" i="27"/>
  <c r="BU14" i="27"/>
  <c r="BQ14" i="27"/>
  <c r="BR13" i="27"/>
  <c r="Q21" i="25"/>
  <c r="BS20" i="25"/>
  <c r="AZ21" i="26"/>
  <c r="AT52" i="27"/>
  <c r="AF15" i="27"/>
  <c r="BQ15" i="27" s="1"/>
  <c r="BU16" i="11"/>
  <c r="BU14" i="11"/>
  <c r="BS21" i="25"/>
  <c r="Q22" i="25"/>
  <c r="AZ22" i="26"/>
  <c r="AI15" i="27"/>
  <c r="BR13" i="11"/>
  <c r="BQ14" i="11"/>
  <c r="BR15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6" i="11"/>
  <c r="E17" i="11"/>
  <c r="Q23" i="25"/>
  <c r="BS22" i="25"/>
  <c r="AZ23" i="26"/>
  <c r="P17" i="11"/>
  <c r="BC7" i="2"/>
  <c r="BD7" i="2"/>
  <c r="BE7" i="2"/>
  <c r="BF7" i="2"/>
  <c r="BG7" i="2"/>
  <c r="BH7" i="2"/>
  <c r="BI7" i="2"/>
  <c r="BJ7" i="2"/>
  <c r="BK7" i="2"/>
  <c r="BL7" i="2"/>
  <c r="AA6" i="2" a="1"/>
  <c r="AA6" i="2" s="1"/>
  <c r="AA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AB7" i="2"/>
  <c r="AC7" i="2"/>
  <c r="AD7" i="2"/>
  <c r="AE7" i="2"/>
  <c r="Q24" i="25"/>
  <c r="BS23" i="25"/>
  <c r="AZ24" i="26"/>
  <c r="AH17" i="11"/>
  <c r="BB6" i="2"/>
  <c r="AD6" i="2"/>
  <c r="BA6" i="2"/>
  <c r="AS6" i="2"/>
  <c r="AG6" i="2"/>
  <c r="AH6" i="2"/>
  <c r="BH6" i="2"/>
  <c r="AV6" i="2"/>
  <c r="AJ6" i="2"/>
  <c r="AB6" i="2"/>
  <c r="BK6" i="2"/>
  <c r="AY6" i="2"/>
  <c r="AQ6" i="2"/>
  <c r="AE6" i="2"/>
  <c r="F16" i="11"/>
  <c r="BR16" i="11" s="1"/>
  <c r="AZ25" i="26"/>
  <c r="AZ26" i="26" s="1"/>
  <c r="AZ27" i="26" s="1"/>
  <c r="F17" i="11"/>
  <c r="BR17" i="11" s="1"/>
  <c r="BA15" i="11"/>
  <c r="AT15" i="11"/>
  <c r="AU15" i="11"/>
  <c r="AU16" i="11" s="1"/>
  <c r="AU17" i="11" s="1"/>
  <c r="AU18" i="11" s="1"/>
  <c r="AU19" i="11" s="1"/>
  <c r="AZ28" i="26"/>
  <c r="AZ29" i="26"/>
  <c r="AU20" i="11"/>
  <c r="AU21" i="11" s="1"/>
  <c r="AU22" i="11" s="1"/>
  <c r="AU23" i="11" s="1"/>
  <c r="AU24" i="11" s="1"/>
  <c r="AU25" i="11" s="1"/>
  <c r="AU26" i="11" s="1"/>
  <c r="AU27" i="11" s="1"/>
  <c r="AU28" i="11" s="1"/>
  <c r="AU29" i="11" s="1"/>
  <c r="AU30" i="11" s="1"/>
  <c r="AU31" i="11" s="1"/>
  <c r="AU32" i="11" s="1"/>
  <c r="AU33" i="11" s="1"/>
  <c r="AU34" i="11" s="1"/>
  <c r="AU35" i="11" s="1"/>
  <c r="AU36" i="11" s="1"/>
  <c r="AU37" i="11" s="1"/>
  <c r="AU38" i="11" s="1"/>
  <c r="AU39" i="11" s="1"/>
  <c r="AU40" i="11" s="1"/>
  <c r="F9" i="2"/>
  <c r="F8" i="2"/>
  <c r="C9" i="2"/>
  <c r="C10" i="2"/>
  <c r="C11" i="2"/>
  <c r="C12" i="2"/>
  <c r="C13" i="2"/>
  <c r="C14" i="2"/>
  <c r="C15" i="2"/>
  <c r="P20" i="11"/>
  <c r="P68" i="11"/>
  <c r="P67" i="11"/>
  <c r="P66" i="11"/>
  <c r="P65" i="11"/>
  <c r="S65" i="11" s="1"/>
  <c r="P64" i="11"/>
  <c r="P63" i="11"/>
  <c r="P62" i="11"/>
  <c r="P61" i="11"/>
  <c r="S61" i="11" s="1"/>
  <c r="P60" i="11"/>
  <c r="P59" i="11"/>
  <c r="AH59" i="11" s="1"/>
  <c r="P58" i="11"/>
  <c r="S58" i="11" s="1"/>
  <c r="P57" i="11"/>
  <c r="P56" i="11"/>
  <c r="P55" i="11"/>
  <c r="P54" i="11"/>
  <c r="P53" i="11"/>
  <c r="P52" i="11"/>
  <c r="P51" i="11"/>
  <c r="S51" i="11" s="1"/>
  <c r="P50" i="11"/>
  <c r="P49" i="11"/>
  <c r="P48" i="11"/>
  <c r="P47" i="11"/>
  <c r="AH47" i="11" s="1"/>
  <c r="P46" i="11"/>
  <c r="P45" i="11"/>
  <c r="AH45" i="11"/>
  <c r="P44" i="11"/>
  <c r="P43" i="11"/>
  <c r="P42" i="11"/>
  <c r="AH42" i="11" s="1"/>
  <c r="P41" i="11"/>
  <c r="P40" i="11"/>
  <c r="AH40" i="11" s="1"/>
  <c r="P39" i="11"/>
  <c r="P38" i="11"/>
  <c r="P37" i="11"/>
  <c r="AH37" i="11" s="1"/>
  <c r="P36" i="11"/>
  <c r="P35" i="11"/>
  <c r="P34" i="11"/>
  <c r="S34" i="11" s="1"/>
  <c r="P33" i="11"/>
  <c r="P32" i="11"/>
  <c r="S32" i="11" s="1"/>
  <c r="P31" i="11"/>
  <c r="P30" i="11"/>
  <c r="P29" i="11"/>
  <c r="AH29" i="11" s="1"/>
  <c r="P28" i="11"/>
  <c r="P27" i="11"/>
  <c r="AH27" i="11" s="1"/>
  <c r="P26" i="11"/>
  <c r="AH26" i="11" s="1"/>
  <c r="P25" i="11"/>
  <c r="P24" i="11"/>
  <c r="AH24" i="11" s="1"/>
  <c r="P23" i="11"/>
  <c r="P22" i="11"/>
  <c r="P21" i="11"/>
  <c r="P19" i="11"/>
  <c r="S19" i="11" s="1"/>
  <c r="P18" i="11"/>
  <c r="P16" i="11"/>
  <c r="AH16" i="11" s="1"/>
  <c r="BQ15" i="11"/>
  <c r="P15" i="11"/>
  <c r="Q15" i="11"/>
  <c r="M22" i="2"/>
  <c r="N22" i="2" s="1"/>
  <c r="M18" i="2"/>
  <c r="N18" i="2" s="1"/>
  <c r="K10" i="2"/>
  <c r="M10" i="2" s="1"/>
  <c r="N10" i="2" s="1"/>
  <c r="K11" i="2"/>
  <c r="F12" i="2"/>
  <c r="F10" i="2"/>
  <c r="F11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O26" i="2" s="1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O42" i="2" s="1"/>
  <c r="F43" i="2"/>
  <c r="F44" i="2"/>
  <c r="F45" i="2"/>
  <c r="E7" i="2"/>
  <c r="F7" i="2"/>
  <c r="O29" i="2"/>
  <c r="K14" i="2"/>
  <c r="M14" i="2" s="1"/>
  <c r="N14" i="2" s="1"/>
  <c r="M11" i="2"/>
  <c r="N11" i="2" s="1"/>
  <c r="O11" i="2" s="1"/>
  <c r="AH19" i="11"/>
  <c r="AH56" i="11"/>
  <c r="AH58" i="11"/>
  <c r="AH41" i="11"/>
  <c r="AH51" i="11"/>
  <c r="AH22" i="11"/>
  <c r="AH34" i="11"/>
  <c r="AH48" i="11"/>
  <c r="AH50" i="11"/>
  <c r="AH21" i="11"/>
  <c r="AH25" i="11"/>
  <c r="AH35" i="11"/>
  <c r="AH43" i="11"/>
  <c r="AH64" i="11"/>
  <c r="AH66" i="11"/>
  <c r="AH28" i="11"/>
  <c r="AH30" i="11"/>
  <c r="AH67" i="11"/>
  <c r="AH18" i="11"/>
  <c r="AH33" i="11"/>
  <c r="AH36" i="11"/>
  <c r="AH38" i="11"/>
  <c r="AH49" i="11"/>
  <c r="AH52" i="11"/>
  <c r="AH63" i="11"/>
  <c r="AH15" i="11"/>
  <c r="AH44" i="11"/>
  <c r="AH55" i="11"/>
  <c r="AH57" i="11"/>
  <c r="AH60" i="11"/>
  <c r="AH62" i="11"/>
  <c r="BQ16" i="11"/>
  <c r="AI15" i="11"/>
  <c r="S18" i="11"/>
  <c r="S63" i="11"/>
  <c r="S67" i="11"/>
  <c r="S64" i="11"/>
  <c r="S62" i="11"/>
  <c r="S66" i="11"/>
  <c r="S21" i="11"/>
  <c r="AI17" i="11"/>
  <c r="BQ17" i="11"/>
  <c r="S57" i="11"/>
  <c r="S25" i="11"/>
  <c r="S56" i="11"/>
  <c r="S55" i="11"/>
  <c r="S37" i="11"/>
  <c r="S50" i="11"/>
  <c r="S52" i="11"/>
  <c r="S36" i="11"/>
  <c r="S49" i="11"/>
  <c r="S33" i="11"/>
  <c r="S30" i="11"/>
  <c r="S48" i="11"/>
  <c r="S47" i="11"/>
  <c r="S24" i="11"/>
  <c r="S41" i="11"/>
  <c r="S38" i="11"/>
  <c r="S22" i="11"/>
  <c r="S35" i="11"/>
  <c r="S45" i="11"/>
  <c r="S29" i="11"/>
  <c r="S42" i="11"/>
  <c r="S26" i="11"/>
  <c r="S60" i="11"/>
  <c r="S44" i="11"/>
  <c r="S28" i="11"/>
  <c r="S59" i="11"/>
  <c r="S43" i="11"/>
  <c r="S17" i="11"/>
  <c r="AI16" i="11"/>
  <c r="F18" i="11"/>
  <c r="AU41" i="11"/>
  <c r="AU42" i="11" s="1"/>
  <c r="AU43" i="11" s="1"/>
  <c r="AU44" i="11" s="1"/>
  <c r="AU45" i="11" s="1"/>
  <c r="AU46" i="11" s="1"/>
  <c r="AU47" i="11" s="1"/>
  <c r="AU48" i="11" s="1"/>
  <c r="AU49" i="11" s="1"/>
  <c r="AU50" i="11" s="1"/>
  <c r="AU51" i="11" s="1"/>
  <c r="AU52" i="11" s="1"/>
  <c r="AU53" i="11" s="1"/>
  <c r="AU54" i="11" s="1"/>
  <c r="AU55" i="11" s="1"/>
  <c r="AU56" i="11" s="1"/>
  <c r="AU57" i="11" s="1"/>
  <c r="AU58" i="11" s="1"/>
  <c r="AU59" i="11" s="1"/>
  <c r="AU60" i="11" s="1"/>
  <c r="AU61" i="11" s="1"/>
  <c r="AU62" i="11" s="1"/>
  <c r="AU63" i="11" s="1"/>
  <c r="AU64" i="11" s="1"/>
  <c r="AU65" i="11" s="1"/>
  <c r="AU66" i="11" s="1"/>
  <c r="AU67" i="11" s="1"/>
  <c r="AU68" i="11" s="1"/>
  <c r="S16" i="11" l="1"/>
  <c r="Q16" i="11"/>
  <c r="Q17" i="11" s="1"/>
  <c r="BS17" i="11" s="1"/>
  <c r="AH32" i="11"/>
  <c r="T16" i="11"/>
  <c r="S23" i="11"/>
  <c r="AH23" i="11"/>
  <c r="S31" i="11"/>
  <c r="AH31" i="11"/>
  <c r="AH39" i="11"/>
  <c r="S39" i="11"/>
  <c r="AH46" i="11"/>
  <c r="S46" i="11"/>
  <c r="AH54" i="11"/>
  <c r="S54" i="11"/>
  <c r="S20" i="11"/>
  <c r="AH20" i="11"/>
  <c r="P29" i="2"/>
  <c r="BR18" i="11"/>
  <c r="F19" i="11"/>
  <c r="Q18" i="11"/>
  <c r="T17" i="11"/>
  <c r="AZ30" i="26"/>
  <c r="AH53" i="11"/>
  <c r="S53" i="11"/>
  <c r="AH61" i="11"/>
  <c r="S68" i="11"/>
  <c r="AH68" i="11"/>
  <c r="S40" i="11"/>
  <c r="AH65" i="11"/>
  <c r="P37" i="2"/>
  <c r="P43" i="2"/>
  <c r="BA20" i="26"/>
  <c r="AY21" i="26"/>
  <c r="BS16" i="26"/>
  <c r="T16" i="26"/>
  <c r="Q17" i="26"/>
  <c r="AZ18" i="25"/>
  <c r="BA17" i="25"/>
  <c r="S27" i="11"/>
  <c r="BS24" i="25"/>
  <c r="Q25" i="25"/>
  <c r="AF17" i="26"/>
  <c r="AI16" i="26"/>
  <c r="BR17" i="26"/>
  <c r="F18" i="26"/>
  <c r="BC6" i="2"/>
  <c r="AN6" i="2"/>
  <c r="AX6" i="2"/>
  <c r="BE6" i="2"/>
  <c r="AY9" i="2"/>
  <c r="AK9" i="2"/>
  <c r="AH30" i="25"/>
  <c r="S30" i="25"/>
  <c r="AF18" i="11"/>
  <c r="BQ17" i="25"/>
  <c r="BG6" i="2"/>
  <c r="AR6" i="2"/>
  <c r="AC6" i="2"/>
  <c r="BI6" i="2"/>
  <c r="BK9" i="2"/>
  <c r="AW9" i="2"/>
  <c r="AH44" i="26"/>
  <c r="F17" i="25"/>
  <c r="S32" i="26"/>
  <c r="AH22" i="26"/>
  <c r="AH27" i="26"/>
  <c r="S46" i="26"/>
  <c r="AH43" i="25"/>
  <c r="AI6" i="2"/>
  <c r="AL6" i="2"/>
  <c r="AZ6" i="2"/>
  <c r="AK6" i="2"/>
  <c r="AP6" i="2"/>
  <c r="AN9" i="2"/>
  <c r="AD9" i="2"/>
  <c r="BR16" i="26"/>
  <c r="AH37" i="25"/>
  <c r="AH41" i="26"/>
  <c r="AH57" i="26"/>
  <c r="AM6" i="2"/>
  <c r="BF6" i="2"/>
  <c r="BD6" i="2"/>
  <c r="AO6" i="2"/>
  <c r="AT6" i="2"/>
  <c r="AR9" i="2"/>
  <c r="AH9" i="2"/>
  <c r="AH40" i="26"/>
  <c r="S21" i="25"/>
  <c r="AE9" i="2"/>
  <c r="BD9" i="2"/>
  <c r="AT9" i="2"/>
  <c r="AZ17" i="11"/>
  <c r="BA16" i="11"/>
  <c r="AH60" i="25"/>
  <c r="AU6" i="2"/>
  <c r="AF6" i="2"/>
  <c r="BL6" i="2"/>
  <c r="AW6" i="2"/>
  <c r="BJ6" i="2"/>
  <c r="AI9" i="2"/>
  <c r="BH9" i="2"/>
  <c r="AX9" i="2"/>
  <c r="S36" i="26"/>
  <c r="AH45" i="26"/>
  <c r="AH53" i="26"/>
  <c r="S58" i="26"/>
  <c r="S20" i="25"/>
  <c r="AH23" i="25"/>
  <c r="S23" i="25"/>
  <c r="P35" i="27"/>
  <c r="AE64" i="27"/>
  <c r="AH64" i="27" s="1"/>
  <c r="AE46" i="27"/>
  <c r="AE27" i="27"/>
  <c r="AE25" i="27"/>
  <c r="AT51" i="27"/>
  <c r="AT30" i="27"/>
  <c r="AT19" i="27"/>
  <c r="AU9" i="2"/>
  <c r="AG9" i="2"/>
  <c r="BJ9" i="2"/>
  <c r="P31" i="2"/>
  <c r="S53" i="25"/>
  <c r="S16" i="25"/>
  <c r="AF15" i="25"/>
  <c r="D14" i="27"/>
  <c r="P16" i="27"/>
  <c r="Q16" i="27" s="1"/>
  <c r="P68" i="27"/>
  <c r="P67" i="27"/>
  <c r="P66" i="27"/>
  <c r="P65" i="27"/>
  <c r="P64" i="27"/>
  <c r="P63" i="27"/>
  <c r="P62" i="27"/>
  <c r="P60" i="27"/>
  <c r="P58" i="27"/>
  <c r="P57" i="27"/>
  <c r="P56" i="27"/>
  <c r="P55" i="27"/>
  <c r="P52" i="27"/>
  <c r="P51" i="27"/>
  <c r="P50" i="27"/>
  <c r="P49" i="27"/>
  <c r="P47" i="27"/>
  <c r="P46" i="27"/>
  <c r="AH46" i="27" s="1"/>
  <c r="P45" i="27"/>
  <c r="P43" i="27"/>
  <c r="P41" i="27"/>
  <c r="P40" i="27"/>
  <c r="P37" i="27"/>
  <c r="P36" i="27"/>
  <c r="P34" i="27"/>
  <c r="P33" i="27"/>
  <c r="P32" i="27"/>
  <c r="P29" i="27"/>
  <c r="P28" i="27"/>
  <c r="P26" i="27"/>
  <c r="P25" i="27"/>
  <c r="AH25" i="27" s="1"/>
  <c r="P24" i="27"/>
  <c r="P23" i="27"/>
  <c r="P22" i="27"/>
  <c r="P19" i="27"/>
  <c r="P17" i="27"/>
  <c r="AE66" i="27"/>
  <c r="AH66" i="27" s="1"/>
  <c r="AE62" i="27"/>
  <c r="AH62" i="27" s="1"/>
  <c r="AE61" i="27"/>
  <c r="AE60" i="27"/>
  <c r="AH60" i="27" s="1"/>
  <c r="AE57" i="27"/>
  <c r="AE56" i="27"/>
  <c r="AE54" i="27"/>
  <c r="AE53" i="27"/>
  <c r="AE52" i="27"/>
  <c r="AH52" i="27" s="1"/>
  <c r="AE51" i="27"/>
  <c r="AH51" i="27" s="1"/>
  <c r="AE48" i="27"/>
  <c r="AE47" i="27"/>
  <c r="AE44" i="27"/>
  <c r="AE43" i="27"/>
  <c r="AE42" i="27"/>
  <c r="AE40" i="27"/>
  <c r="AE39" i="27"/>
  <c r="AH39" i="27" s="1"/>
  <c r="AE38" i="27"/>
  <c r="AE37" i="27"/>
  <c r="AH37" i="27" s="1"/>
  <c r="AE36" i="27"/>
  <c r="AE34" i="27"/>
  <c r="AE33" i="27"/>
  <c r="AE32" i="27"/>
  <c r="AE31" i="27"/>
  <c r="AE30" i="27"/>
  <c r="AE29" i="27"/>
  <c r="AH29" i="27" s="1"/>
  <c r="AE26" i="27"/>
  <c r="AE21" i="27"/>
  <c r="AH21" i="27" s="1"/>
  <c r="AE18" i="27"/>
  <c r="AT67" i="27"/>
  <c r="AT62" i="27"/>
  <c r="AT57" i="27"/>
  <c r="AT46" i="27"/>
  <c r="AT41" i="27"/>
  <c r="AT35" i="27"/>
  <c r="AT31" i="27"/>
  <c r="AT26" i="27"/>
  <c r="AT25" i="27"/>
  <c r="AH56" i="27"/>
  <c r="AH43" i="27"/>
  <c r="AH34" i="27"/>
  <c r="P48" i="27"/>
  <c r="AH48" i="27" s="1"/>
  <c r="P39" i="27"/>
  <c r="AH47" i="27"/>
  <c r="P61" i="27"/>
  <c r="AH61" i="27" s="1"/>
  <c r="P59" i="27"/>
  <c r="P54" i="27"/>
  <c r="AH54" i="27" s="1"/>
  <c r="P44" i="27"/>
  <c r="AE68" i="27"/>
  <c r="AE63" i="27"/>
  <c r="AH57" i="27"/>
  <c r="AE49" i="27"/>
  <c r="AH49" i="27" s="1"/>
  <c r="AE41" i="27"/>
  <c r="AE35" i="27"/>
  <c r="AH35" i="27" s="1"/>
  <c r="AH26" i="27"/>
  <c r="AT60" i="27"/>
  <c r="P53" i="27"/>
  <c r="AH53" i="27" s="1"/>
  <c r="P42" i="27"/>
  <c r="P38" i="27"/>
  <c r="AH38" i="27" s="1"/>
  <c r="P31" i="27"/>
  <c r="AH31" i="27" s="1"/>
  <c r="P27" i="27"/>
  <c r="AH27" i="27" s="1"/>
  <c r="AE58" i="27"/>
  <c r="AH58" i="27" s="1"/>
  <c r="AH33" i="27"/>
  <c r="P30" i="27"/>
  <c r="P20" i="27"/>
  <c r="P18" i="27"/>
  <c r="AE16" i="27"/>
  <c r="AE67" i="27"/>
  <c r="AH67" i="27" s="1"/>
  <c r="AE65" i="27"/>
  <c r="AH65" i="27" s="1"/>
  <c r="AE59" i="27"/>
  <c r="AH59" i="27" s="1"/>
  <c r="AE55" i="27"/>
  <c r="AH55" i="27" s="1"/>
  <c r="AE50" i="27"/>
  <c r="AH50" i="27" s="1"/>
  <c r="AE45" i="27"/>
  <c r="AH45" i="27" s="1"/>
  <c r="AH36" i="27"/>
  <c r="AE28" i="27"/>
  <c r="AH28" i="27" s="1"/>
  <c r="AE24" i="27"/>
  <c r="AH24" i="27" s="1"/>
  <c r="AE23" i="27"/>
  <c r="AE22" i="27"/>
  <c r="AH22" i="27" s="1"/>
  <c r="AE20" i="27"/>
  <c r="AH20" i="27" s="1"/>
  <c r="AE19" i="27"/>
  <c r="AH19" i="27" s="1"/>
  <c r="AE17" i="27"/>
  <c r="AH17" i="27" s="1"/>
  <c r="AT16" i="27"/>
  <c r="AU16" i="27" s="1"/>
  <c r="AT68" i="27"/>
  <c r="AT66" i="27"/>
  <c r="AT65" i="27"/>
  <c r="AT64" i="27"/>
  <c r="AT63" i="27"/>
  <c r="AT61" i="27"/>
  <c r="AT59" i="27"/>
  <c r="AT58" i="27"/>
  <c r="AT56" i="27"/>
  <c r="AT55" i="27"/>
  <c r="AT54" i="27"/>
  <c r="AT53" i="27"/>
  <c r="AT50" i="27"/>
  <c r="AT49" i="27"/>
  <c r="AT48" i="27"/>
  <c r="AT47" i="27"/>
  <c r="AT45" i="27"/>
  <c r="AT44" i="27"/>
  <c r="AT43" i="27"/>
  <c r="AT42" i="27"/>
  <c r="AT40" i="27"/>
  <c r="AT39" i="27"/>
  <c r="AT38" i="27"/>
  <c r="AT37" i="27"/>
  <c r="AT36" i="27"/>
  <c r="AT34" i="27"/>
  <c r="AT33" i="27"/>
  <c r="AT32" i="27"/>
  <c r="AT29" i="27"/>
  <c r="AT28" i="27"/>
  <c r="AT27" i="27"/>
  <c r="AT24" i="27"/>
  <c r="AT23" i="27"/>
  <c r="AT22" i="27"/>
  <c r="AT21" i="27"/>
  <c r="AT20" i="27"/>
  <c r="AT18" i="27"/>
  <c r="AT17" i="27"/>
  <c r="AM9" i="2"/>
  <c r="BC9" i="2"/>
  <c r="AF9" i="2"/>
  <c r="AV9" i="2"/>
  <c r="BL9" i="2"/>
  <c r="AO9" i="2"/>
  <c r="BE9" i="2"/>
  <c r="AL9" i="2"/>
  <c r="BB9" i="2"/>
  <c r="AQ9" i="2"/>
  <c r="BG9" i="2"/>
  <c r="AJ9" i="2"/>
  <c r="AZ9" i="2"/>
  <c r="AC9" i="2"/>
  <c r="AS9" i="2"/>
  <c r="BI9" i="2"/>
  <c r="AP9" i="2"/>
  <c r="BF9" i="2"/>
  <c r="N8" i="2"/>
  <c r="P8" i="2" s="1"/>
  <c r="O27" i="2"/>
  <c r="O37" i="2"/>
  <c r="O38" i="2"/>
  <c r="O30" i="2"/>
  <c r="P26" i="2"/>
  <c r="P42" i="2"/>
  <c r="P36" i="2"/>
  <c r="O28" i="2"/>
  <c r="H7" i="2"/>
  <c r="I7" i="2" s="1"/>
  <c r="K7" i="2" s="1"/>
  <c r="AA10" i="2" a="1"/>
  <c r="BJ10" i="2" s="1"/>
  <c r="J7" i="2"/>
  <c r="O14" i="2"/>
  <c r="P14" i="2"/>
  <c r="P20" i="2"/>
  <c r="O20" i="2"/>
  <c r="O13" i="2"/>
  <c r="P13" i="2"/>
  <c r="O36" i="2"/>
  <c r="P38" i="2"/>
  <c r="O18" i="2"/>
  <c r="P18" i="2"/>
  <c r="O45" i="2"/>
  <c r="P45" i="2"/>
  <c r="O40" i="2"/>
  <c r="P40" i="2"/>
  <c r="P32" i="2"/>
  <c r="O32" i="2"/>
  <c r="O24" i="2"/>
  <c r="P24" i="2"/>
  <c r="O21" i="2"/>
  <c r="P21" i="2"/>
  <c r="O16" i="2"/>
  <c r="P16" i="2"/>
  <c r="O12" i="2"/>
  <c r="P12" i="2"/>
  <c r="P22" i="2"/>
  <c r="O22" i="2"/>
  <c r="O44" i="2"/>
  <c r="P44" i="2"/>
  <c r="O41" i="2"/>
  <c r="P41" i="2"/>
  <c r="P33" i="2"/>
  <c r="O33" i="2"/>
  <c r="O25" i="2"/>
  <c r="P25" i="2"/>
  <c r="P17" i="2"/>
  <c r="O17" i="2"/>
  <c r="M9" i="2"/>
  <c r="N9" i="2" s="1"/>
  <c r="P10" i="2"/>
  <c r="O10" i="2"/>
  <c r="O35" i="2"/>
  <c r="P35" i="2"/>
  <c r="P19" i="2"/>
  <c r="O19" i="2"/>
  <c r="O15" i="2"/>
  <c r="P15" i="2"/>
  <c r="P11" i="2"/>
  <c r="P30" i="2"/>
  <c r="P28" i="2"/>
  <c r="O43" i="2"/>
  <c r="O39" i="2"/>
  <c r="P39" i="2"/>
  <c r="P34" i="2"/>
  <c r="O34" i="2"/>
  <c r="O31" i="2"/>
  <c r="P23" i="2"/>
  <c r="O23" i="2"/>
  <c r="E7" i="27"/>
  <c r="BS16" i="11" l="1"/>
  <c r="AH32" i="27"/>
  <c r="AH23" i="27"/>
  <c r="AH68" i="27"/>
  <c r="BB16" i="26"/>
  <c r="BB16" i="11"/>
  <c r="BB16" i="25"/>
  <c r="BR18" i="26"/>
  <c r="F19" i="26"/>
  <c r="AH44" i="27"/>
  <c r="AF16" i="25"/>
  <c r="AI15" i="25"/>
  <c r="BA17" i="11"/>
  <c r="AZ18" i="11"/>
  <c r="BA18" i="25"/>
  <c r="AZ19" i="25"/>
  <c r="T17" i="26"/>
  <c r="Q18" i="26"/>
  <c r="BS17" i="26"/>
  <c r="AH40" i="27"/>
  <c r="AH41" i="27"/>
  <c r="AF18" i="26"/>
  <c r="AI17" i="26"/>
  <c r="AZ31" i="26"/>
  <c r="AH18" i="27"/>
  <c r="BS25" i="25"/>
  <c r="Q26" i="25"/>
  <c r="AY22" i="26"/>
  <c r="BA21" i="26"/>
  <c r="F18" i="25"/>
  <c r="BR17" i="25"/>
  <c r="T17" i="25"/>
  <c r="BS18" i="11"/>
  <c r="T18" i="11"/>
  <c r="Q19" i="11"/>
  <c r="AH42" i="27"/>
  <c r="AH63" i="27"/>
  <c r="AF19" i="11"/>
  <c r="BQ18" i="26"/>
  <c r="BQ18" i="25"/>
  <c r="BQ18" i="11"/>
  <c r="AI18" i="11"/>
  <c r="F20" i="11"/>
  <c r="BR19" i="11"/>
  <c r="Q17" i="27"/>
  <c r="BS17" i="27" s="1"/>
  <c r="BS16" i="27"/>
  <c r="AH30" i="27"/>
  <c r="AU17" i="27"/>
  <c r="AU18" i="27" s="1"/>
  <c r="AU19" i="27" s="1"/>
  <c r="AU20" i="27" s="1"/>
  <c r="AU21" i="27" s="1"/>
  <c r="AU22" i="27" s="1"/>
  <c r="AU23" i="27" s="1"/>
  <c r="AU24" i="27" s="1"/>
  <c r="AU25" i="27" s="1"/>
  <c r="AU26" i="27" s="1"/>
  <c r="AU27" i="27" s="1"/>
  <c r="AU28" i="27" s="1"/>
  <c r="AU29" i="27" s="1"/>
  <c r="AU30" i="27" s="1"/>
  <c r="AU31" i="27" s="1"/>
  <c r="AU32" i="27" s="1"/>
  <c r="AU33" i="27" s="1"/>
  <c r="AU34" i="27" s="1"/>
  <c r="AU35" i="27" s="1"/>
  <c r="AU36" i="27" s="1"/>
  <c r="AU37" i="27" s="1"/>
  <c r="AU38" i="27" s="1"/>
  <c r="AU39" i="27" s="1"/>
  <c r="AU40" i="27" s="1"/>
  <c r="AU41" i="27" s="1"/>
  <c r="AU42" i="27" s="1"/>
  <c r="AU43" i="27" s="1"/>
  <c r="AU44" i="27" s="1"/>
  <c r="AU45" i="27" s="1"/>
  <c r="AU46" i="27" s="1"/>
  <c r="AU47" i="27" s="1"/>
  <c r="AU48" i="27" s="1"/>
  <c r="AU49" i="27" s="1"/>
  <c r="AU50" i="27" s="1"/>
  <c r="AU51" i="27" s="1"/>
  <c r="AU52" i="27" s="1"/>
  <c r="AU53" i="27" s="1"/>
  <c r="AU54" i="27" s="1"/>
  <c r="AU55" i="27" s="1"/>
  <c r="AU56" i="27" s="1"/>
  <c r="AU57" i="27" s="1"/>
  <c r="AU58" i="27" s="1"/>
  <c r="AU59" i="27" s="1"/>
  <c r="AU60" i="27" s="1"/>
  <c r="AU61" i="27" s="1"/>
  <c r="AU62" i="27" s="1"/>
  <c r="AU63" i="27" s="1"/>
  <c r="AU64" i="27" s="1"/>
  <c r="AU65" i="27" s="1"/>
  <c r="AU66" i="27" s="1"/>
  <c r="AU67" i="27" s="1"/>
  <c r="AU68" i="27" s="1"/>
  <c r="AF16" i="27"/>
  <c r="AH16" i="27"/>
  <c r="O8" i="2"/>
  <c r="AA8" i="2" a="1"/>
  <c r="AH8" i="2" s="1"/>
  <c r="AW10" i="2"/>
  <c r="AT10" i="2"/>
  <c r="AK10" i="2"/>
  <c r="AG10" i="2"/>
  <c r="AQ10" i="2"/>
  <c r="M7" i="2"/>
  <c r="AL10" i="2"/>
  <c r="AI10" i="2"/>
  <c r="AE10" i="2"/>
  <c r="AC10" i="2"/>
  <c r="AH10" i="2"/>
  <c r="BD10" i="2"/>
  <c r="AN10" i="2"/>
  <c r="BH10" i="2"/>
  <c r="BB10" i="2"/>
  <c r="BK10" i="2"/>
  <c r="BL10" i="2"/>
  <c r="AZ10" i="2"/>
  <c r="BC10" i="2"/>
  <c r="AJ10" i="2"/>
  <c r="AO10" i="2"/>
  <c r="BI10" i="2"/>
  <c r="AU10" i="2"/>
  <c r="AB10" i="2"/>
  <c r="AA10" i="2"/>
  <c r="AV10" i="2"/>
  <c r="AF10" i="2"/>
  <c r="AM10" i="2"/>
  <c r="AR10" i="2"/>
  <c r="AY10" i="2"/>
  <c r="BE10" i="2"/>
  <c r="BA10" i="2"/>
  <c r="BF10" i="2"/>
  <c r="BG10" i="2"/>
  <c r="AX10" i="2"/>
  <c r="AD10" i="2"/>
  <c r="AP10" i="2"/>
  <c r="AS10" i="2"/>
  <c r="O9" i="2"/>
  <c r="P9" i="2"/>
  <c r="E8" i="27"/>
  <c r="N7" i="2"/>
  <c r="AZ15" i="27"/>
  <c r="AY15" i="27"/>
  <c r="AY16" i="27" s="1"/>
  <c r="AY17" i="27" s="1"/>
  <c r="AY18" i="27" s="1"/>
  <c r="AY19" i="27" s="1"/>
  <c r="AY20" i="27" s="1"/>
  <c r="AY21" i="27" s="1"/>
  <c r="AY22" i="27" s="1"/>
  <c r="AY23" i="27" s="1"/>
  <c r="AY24" i="27" s="1"/>
  <c r="AY25" i="27" s="1"/>
  <c r="AY26" i="27" s="1"/>
  <c r="AY27" i="27" s="1"/>
  <c r="AY28" i="27" s="1"/>
  <c r="AY29" i="27" s="1"/>
  <c r="AY30" i="27" s="1"/>
  <c r="AY31" i="27" s="1"/>
  <c r="AY32" i="27" s="1"/>
  <c r="AY33" i="27" s="1"/>
  <c r="AY34" i="27" s="1"/>
  <c r="AY35" i="27" s="1"/>
  <c r="AY36" i="27" s="1"/>
  <c r="AY37" i="27" s="1"/>
  <c r="AY38" i="27" s="1"/>
  <c r="AY39" i="27" s="1"/>
  <c r="AY40" i="27" s="1"/>
  <c r="AY41" i="27" s="1"/>
  <c r="AY42" i="27" s="1"/>
  <c r="AY43" i="27" s="1"/>
  <c r="AY44" i="27" s="1"/>
  <c r="AY45" i="27" s="1"/>
  <c r="AY46" i="27" s="1"/>
  <c r="AY47" i="27" s="1"/>
  <c r="AY48" i="27" s="1"/>
  <c r="AY49" i="27" s="1"/>
  <c r="AY50" i="27" s="1"/>
  <c r="AY51" i="27" s="1"/>
  <c r="AY52" i="27" s="1"/>
  <c r="AY53" i="27" s="1"/>
  <c r="AY54" i="27" s="1"/>
  <c r="AY55" i="27" s="1"/>
  <c r="AY56" i="27" s="1"/>
  <c r="AY57" i="27" s="1"/>
  <c r="AY58" i="27" s="1"/>
  <c r="AY59" i="27" s="1"/>
  <c r="AY60" i="27" s="1"/>
  <c r="AY61" i="27" s="1"/>
  <c r="AY62" i="27" s="1"/>
  <c r="AY63" i="27" s="1"/>
  <c r="AY64" i="27" s="1"/>
  <c r="AY65" i="27" s="1"/>
  <c r="AY66" i="27" s="1"/>
  <c r="AY67" i="27" s="1"/>
  <c r="AY68" i="27" s="1"/>
  <c r="T18" i="26" l="1"/>
  <c r="Q19" i="26"/>
  <c r="BS18" i="26"/>
  <c r="F20" i="26"/>
  <c r="BR19" i="26"/>
  <c r="BB17" i="25"/>
  <c r="BB18" i="25" s="1"/>
  <c r="BQ19" i="25"/>
  <c r="AF20" i="11"/>
  <c r="BQ19" i="26"/>
  <c r="AI19" i="11"/>
  <c r="BQ19" i="11"/>
  <c r="T18" i="25"/>
  <c r="BR18" i="25"/>
  <c r="F19" i="25"/>
  <c r="BA19" i="25"/>
  <c r="AZ20" i="25"/>
  <c r="AY23" i="26"/>
  <c r="BA22" i="26"/>
  <c r="AI18" i="26"/>
  <c r="AF19" i="26"/>
  <c r="BA18" i="11"/>
  <c r="AZ19" i="11"/>
  <c r="BB17" i="11"/>
  <c r="BB18" i="11" s="1"/>
  <c r="AZ32" i="26"/>
  <c r="BR20" i="11"/>
  <c r="F21" i="11"/>
  <c r="Q20" i="11"/>
  <c r="T19" i="11"/>
  <c r="BS19" i="11"/>
  <c r="BS26" i="25"/>
  <c r="Q27" i="25"/>
  <c r="BB17" i="26"/>
  <c r="Q18" i="27"/>
  <c r="Q19" i="27" s="1"/>
  <c r="AF17" i="25"/>
  <c r="AI16" i="25"/>
  <c r="AF17" i="27"/>
  <c r="BQ16" i="27"/>
  <c r="AD8" i="2"/>
  <c r="AP8" i="2"/>
  <c r="AL8" i="2"/>
  <c r="AS8" i="2"/>
  <c r="BG8" i="2"/>
  <c r="AI8" i="2"/>
  <c r="AO8" i="2"/>
  <c r="AW8" i="2"/>
  <c r="BC8" i="2"/>
  <c r="AQ8" i="2"/>
  <c r="BB8" i="2"/>
  <c r="AN8" i="2"/>
  <c r="BK8" i="2"/>
  <c r="AV8" i="2"/>
  <c r="BD8" i="2"/>
  <c r="BL8" i="2"/>
  <c r="AK8" i="2"/>
  <c r="AA8" i="2"/>
  <c r="BA8" i="2"/>
  <c r="AG8" i="2"/>
  <c r="AU8" i="2"/>
  <c r="AZ8" i="2"/>
  <c r="AF8" i="2"/>
  <c r="AR8" i="2"/>
  <c r="AC8" i="2"/>
  <c r="AX8" i="2"/>
  <c r="BH8" i="2"/>
  <c r="AT8" i="2"/>
  <c r="AM8" i="2"/>
  <c r="BE8" i="2"/>
  <c r="BJ8" i="2"/>
  <c r="BF8" i="2"/>
  <c r="AJ8" i="2"/>
  <c r="BI8" i="2"/>
  <c r="AY8" i="2"/>
  <c r="AE8" i="2"/>
  <c r="AB8" i="2"/>
  <c r="AZ16" i="27"/>
  <c r="BA16" i="27" s="1"/>
  <c r="BB16" i="27" s="1"/>
  <c r="P7" i="2"/>
  <c r="E6" i="27"/>
  <c r="O7" i="2"/>
  <c r="BS18" i="27" l="1"/>
  <c r="AZ33" i="26"/>
  <c r="AZ21" i="25"/>
  <c r="BA20" i="25"/>
  <c r="BQ20" i="25"/>
  <c r="BQ20" i="26"/>
  <c r="AF21" i="11"/>
  <c r="AI20" i="11"/>
  <c r="BQ20" i="11"/>
  <c r="T19" i="25"/>
  <c r="F20" i="25"/>
  <c r="BR19" i="25"/>
  <c r="BA19" i="11"/>
  <c r="BB19" i="11" s="1"/>
  <c r="AZ20" i="11"/>
  <c r="AF18" i="25"/>
  <c r="AI17" i="25"/>
  <c r="Q21" i="11"/>
  <c r="BS20" i="11"/>
  <c r="T20" i="11"/>
  <c r="AF20" i="26"/>
  <c r="AI19" i="26"/>
  <c r="BR20" i="26"/>
  <c r="F21" i="26"/>
  <c r="BB18" i="26"/>
  <c r="BS19" i="26"/>
  <c r="T19" i="26"/>
  <c r="Q20" i="26"/>
  <c r="F22" i="11"/>
  <c r="BR21" i="11"/>
  <c r="BS27" i="25"/>
  <c r="Q28" i="25"/>
  <c r="AY24" i="26"/>
  <c r="BA23" i="26"/>
  <c r="Q20" i="27"/>
  <c r="BS19" i="27"/>
  <c r="AF18" i="27"/>
  <c r="BQ17" i="27"/>
  <c r="AZ17" i="27"/>
  <c r="E61" i="27"/>
  <c r="S61" i="27" s="1"/>
  <c r="E37" i="27"/>
  <c r="S37" i="27" s="1"/>
  <c r="E24" i="27"/>
  <c r="S24" i="27" s="1"/>
  <c r="E35" i="27"/>
  <c r="S35" i="27" s="1"/>
  <c r="E16" i="27"/>
  <c r="E41" i="27"/>
  <c r="S41" i="27" s="1"/>
  <c r="E55" i="27"/>
  <c r="S55" i="27" s="1"/>
  <c r="E56" i="27"/>
  <c r="S56" i="27" s="1"/>
  <c r="E28" i="27"/>
  <c r="S28" i="27" s="1"/>
  <c r="E51" i="27"/>
  <c r="S51" i="27" s="1"/>
  <c r="E26" i="27"/>
  <c r="S26" i="27" s="1"/>
  <c r="E38" i="27"/>
  <c r="S38" i="27" s="1"/>
  <c r="E44" i="27"/>
  <c r="S44" i="27" s="1"/>
  <c r="E33" i="27"/>
  <c r="S33" i="27" s="1"/>
  <c r="E19" i="27"/>
  <c r="S19" i="27" s="1"/>
  <c r="E17" i="27"/>
  <c r="S17" i="27" s="1"/>
  <c r="E14" i="27"/>
  <c r="E60" i="27"/>
  <c r="S60" i="27" s="1"/>
  <c r="E67" i="27"/>
  <c r="S67" i="27" s="1"/>
  <c r="E32" i="27"/>
  <c r="S32" i="27" s="1"/>
  <c r="E64" i="27"/>
  <c r="S64" i="27" s="1"/>
  <c r="E53" i="27"/>
  <c r="S53" i="27" s="1"/>
  <c r="E66" i="27"/>
  <c r="S66" i="27" s="1"/>
  <c r="E52" i="27"/>
  <c r="S52" i="27" s="1"/>
  <c r="E39" i="27"/>
  <c r="S39" i="27" s="1"/>
  <c r="E63" i="27"/>
  <c r="S63" i="27" s="1"/>
  <c r="E18" i="27"/>
  <c r="S18" i="27" s="1"/>
  <c r="E59" i="27"/>
  <c r="S59" i="27" s="1"/>
  <c r="E20" i="27"/>
  <c r="S20" i="27" s="1"/>
  <c r="E48" i="27"/>
  <c r="S48" i="27" s="1"/>
  <c r="E65" i="27"/>
  <c r="S65" i="27" s="1"/>
  <c r="E27" i="27"/>
  <c r="S27" i="27" s="1"/>
  <c r="E25" i="27"/>
  <c r="S25" i="27" s="1"/>
  <c r="E22" i="27"/>
  <c r="S22" i="27" s="1"/>
  <c r="E42" i="27"/>
  <c r="S42" i="27" s="1"/>
  <c r="E34" i="27"/>
  <c r="S34" i="27" s="1"/>
  <c r="E46" i="27"/>
  <c r="S46" i="27" s="1"/>
  <c r="E68" i="27"/>
  <c r="S68" i="27" s="1"/>
  <c r="E30" i="27"/>
  <c r="S30" i="27" s="1"/>
  <c r="E43" i="27"/>
  <c r="S43" i="27" s="1"/>
  <c r="E29" i="27"/>
  <c r="S29" i="27" s="1"/>
  <c r="E21" i="27"/>
  <c r="S21" i="27" s="1"/>
  <c r="E54" i="27"/>
  <c r="S54" i="27" s="1"/>
  <c r="E58" i="27"/>
  <c r="S58" i="27" s="1"/>
  <c r="E62" i="27"/>
  <c r="S62" i="27" s="1"/>
  <c r="E36" i="27"/>
  <c r="S36" i="27" s="1"/>
  <c r="E57" i="27"/>
  <c r="S57" i="27" s="1"/>
  <c r="E23" i="27"/>
  <c r="S23" i="27" s="1"/>
  <c r="E40" i="27"/>
  <c r="S40" i="27" s="1"/>
  <c r="E31" i="27"/>
  <c r="S31" i="27" s="1"/>
  <c r="E49" i="27"/>
  <c r="S49" i="27" s="1"/>
  <c r="E50" i="27"/>
  <c r="S50" i="27" s="1"/>
  <c r="E45" i="27"/>
  <c r="S45" i="27" s="1"/>
  <c r="E47" i="27"/>
  <c r="S47" i="27" s="1"/>
  <c r="AZ18" i="27"/>
  <c r="BA17" i="27"/>
  <c r="BB17" i="27" s="1"/>
  <c r="AZ21" i="11" l="1"/>
  <c r="BA20" i="11"/>
  <c r="BB20" i="11" s="1"/>
  <c r="AF22" i="11"/>
  <c r="BQ21" i="25"/>
  <c r="BQ21" i="26"/>
  <c r="AI21" i="11"/>
  <c r="BQ21" i="11"/>
  <c r="T20" i="26"/>
  <c r="BS20" i="26"/>
  <c r="Q21" i="26"/>
  <c r="AI20" i="26"/>
  <c r="AF21" i="26"/>
  <c r="F23" i="11"/>
  <c r="BR22" i="11"/>
  <c r="F21" i="25"/>
  <c r="T20" i="25"/>
  <c r="BR20" i="25"/>
  <c r="AY25" i="26"/>
  <c r="BA24" i="26"/>
  <c r="AZ22" i="25"/>
  <c r="BA21" i="25"/>
  <c r="BB19" i="26"/>
  <c r="BB20" i="26" s="1"/>
  <c r="BB19" i="25"/>
  <c r="BB20" i="25" s="1"/>
  <c r="AZ34" i="26"/>
  <c r="Q29" i="25"/>
  <c r="BS28" i="25"/>
  <c r="Q22" i="11"/>
  <c r="T21" i="11"/>
  <c r="BS21" i="11"/>
  <c r="F22" i="26"/>
  <c r="BR21" i="26"/>
  <c r="AI18" i="25"/>
  <c r="AF19" i="25"/>
  <c r="BQ18" i="27"/>
  <c r="AF19" i="27"/>
  <c r="Q21" i="27"/>
  <c r="BS20" i="27"/>
  <c r="S16" i="27"/>
  <c r="F16" i="27"/>
  <c r="BA18" i="27"/>
  <c r="BB18" i="27" s="1"/>
  <c r="AZ19" i="27"/>
  <c r="T21" i="25" l="1"/>
  <c r="F22" i="25"/>
  <c r="BR21" i="25"/>
  <c r="F24" i="11"/>
  <c r="BR23" i="11"/>
  <c r="AZ23" i="25"/>
  <c r="BA22" i="25"/>
  <c r="AI21" i="26"/>
  <c r="AF22" i="26"/>
  <c r="Q23" i="11"/>
  <c r="BS22" i="11"/>
  <c r="T22" i="11"/>
  <c r="AF23" i="11"/>
  <c r="BQ22" i="25"/>
  <c r="BQ22" i="26"/>
  <c r="BQ22" i="11"/>
  <c r="AI22" i="11"/>
  <c r="BA25" i="26"/>
  <c r="AY26" i="26"/>
  <c r="BS21" i="26"/>
  <c r="T21" i="26"/>
  <c r="Q22" i="26"/>
  <c r="AZ22" i="11"/>
  <c r="BA21" i="11"/>
  <c r="BB21" i="11" s="1"/>
  <c r="BB21" i="26"/>
  <c r="AI19" i="25"/>
  <c r="AF20" i="25"/>
  <c r="Q30" i="25"/>
  <c r="BS29" i="25"/>
  <c r="BR22" i="26"/>
  <c r="F23" i="26"/>
  <c r="AZ35" i="26"/>
  <c r="BS21" i="27"/>
  <c r="Q22" i="27"/>
  <c r="BQ19" i="27"/>
  <c r="AF20" i="27"/>
  <c r="F17" i="27"/>
  <c r="BR16" i="27"/>
  <c r="T16" i="27"/>
  <c r="AI16" i="27"/>
  <c r="AZ20" i="27"/>
  <c r="BA19" i="27"/>
  <c r="BB19" i="27" s="1"/>
  <c r="Q23" i="26" l="1"/>
  <c r="T22" i="26"/>
  <c r="BS22" i="26"/>
  <c r="BA23" i="25"/>
  <c r="AZ24" i="25"/>
  <c r="BR24" i="11"/>
  <c r="F25" i="11"/>
  <c r="Q24" i="11"/>
  <c r="BS23" i="11"/>
  <c r="T23" i="11"/>
  <c r="BR22" i="25"/>
  <c r="F23" i="25"/>
  <c r="T22" i="25"/>
  <c r="AF24" i="11"/>
  <c r="BQ23" i="26"/>
  <c r="BQ23" i="25"/>
  <c r="BQ23" i="11"/>
  <c r="AI23" i="11"/>
  <c r="BS30" i="25"/>
  <c r="Q31" i="25"/>
  <c r="AF21" i="25"/>
  <c r="AI20" i="25"/>
  <c r="AF23" i="26"/>
  <c r="AI22" i="26"/>
  <c r="AZ36" i="26"/>
  <c r="F24" i="26"/>
  <c r="BR23" i="26"/>
  <c r="BB21" i="25"/>
  <c r="BB22" i="25" s="1"/>
  <c r="AY27" i="26"/>
  <c r="BA26" i="26"/>
  <c r="BA22" i="11"/>
  <c r="BB22" i="11" s="1"/>
  <c r="AZ23" i="11"/>
  <c r="BQ20" i="27"/>
  <c r="AF21" i="27"/>
  <c r="Q23" i="27"/>
  <c r="BS22" i="27"/>
  <c r="AI17" i="27"/>
  <c r="BR17" i="27"/>
  <c r="F18" i="27"/>
  <c r="T17" i="27"/>
  <c r="BA20" i="27"/>
  <c r="BB20" i="27" s="1"/>
  <c r="AZ21" i="27"/>
  <c r="BR25" i="11" l="1"/>
  <c r="F26" i="11"/>
  <c r="AZ25" i="25"/>
  <c r="BA24" i="25"/>
  <c r="BQ24" i="25"/>
  <c r="AF25" i="11"/>
  <c r="BQ24" i="26"/>
  <c r="BQ24" i="11"/>
  <c r="AI24" i="11"/>
  <c r="Q32" i="25"/>
  <c r="BS31" i="25"/>
  <c r="F24" i="25"/>
  <c r="BR23" i="25"/>
  <c r="T23" i="25"/>
  <c r="AZ37" i="26"/>
  <c r="AF24" i="26"/>
  <c r="AI23" i="26"/>
  <c r="BS23" i="26"/>
  <c r="T23" i="26"/>
  <c r="Q24" i="26"/>
  <c r="AI21" i="25"/>
  <c r="AF22" i="25"/>
  <c r="BR24" i="26"/>
  <c r="F25" i="26"/>
  <c r="BA23" i="11"/>
  <c r="BB23" i="11" s="1"/>
  <c r="AZ24" i="11"/>
  <c r="AY28" i="26"/>
  <c r="BA27" i="26"/>
  <c r="BB22" i="26"/>
  <c r="BS24" i="11"/>
  <c r="Q25" i="11"/>
  <c r="T24" i="11"/>
  <c r="Q24" i="27"/>
  <c r="BS23" i="27"/>
  <c r="BQ21" i="27"/>
  <c r="AF22" i="27"/>
  <c r="BR18" i="27"/>
  <c r="AI18" i="27"/>
  <c r="F19" i="27"/>
  <c r="T18" i="27"/>
  <c r="AZ22" i="27"/>
  <c r="BA21" i="27"/>
  <c r="BB21" i="27" s="1"/>
  <c r="T24" i="26" l="1"/>
  <c r="BS24" i="26"/>
  <c r="Q25" i="26"/>
  <c r="AF26" i="11"/>
  <c r="BQ25" i="25"/>
  <c r="BQ25" i="26"/>
  <c r="BQ25" i="11"/>
  <c r="AI25" i="11"/>
  <c r="AY29" i="26"/>
  <c r="BA28" i="26"/>
  <c r="F25" i="25"/>
  <c r="BR24" i="25"/>
  <c r="T24" i="25"/>
  <c r="BA25" i="25"/>
  <c r="AZ26" i="25"/>
  <c r="AZ25" i="11"/>
  <c r="BA24" i="11"/>
  <c r="BB24" i="11" s="1"/>
  <c r="BR25" i="26"/>
  <c r="F26" i="26"/>
  <c r="Q26" i="11"/>
  <c r="BS25" i="11"/>
  <c r="T25" i="11"/>
  <c r="AI24" i="26"/>
  <c r="AF25" i="26"/>
  <c r="AF23" i="25"/>
  <c r="AI22" i="25"/>
  <c r="AZ38" i="26"/>
  <c r="BB23" i="25"/>
  <c r="BB24" i="25" s="1"/>
  <c r="Q33" i="25"/>
  <c r="BS32" i="25"/>
  <c r="BR26" i="11"/>
  <c r="F27" i="11"/>
  <c r="BB23" i="26"/>
  <c r="BB24" i="26" s="1"/>
  <c r="BQ22" i="27"/>
  <c r="AF23" i="27"/>
  <c r="Q25" i="27"/>
  <c r="BS24" i="27"/>
  <c r="BR19" i="27"/>
  <c r="F20" i="27"/>
  <c r="AI19" i="27"/>
  <c r="T19" i="27"/>
  <c r="BA22" i="27"/>
  <c r="BB22" i="27" s="1"/>
  <c r="AZ23" i="27"/>
  <c r="BA26" i="25" l="1"/>
  <c r="AZ27" i="25"/>
  <c r="Q27" i="11"/>
  <c r="T26" i="11"/>
  <c r="BS26" i="11"/>
  <c r="AF27" i="11"/>
  <c r="BQ26" i="25"/>
  <c r="BQ26" i="26"/>
  <c r="BQ26" i="11"/>
  <c r="AI26" i="11"/>
  <c r="BS25" i="26"/>
  <c r="T25" i="26"/>
  <c r="Q26" i="26"/>
  <c r="Q34" i="25"/>
  <c r="BS33" i="25"/>
  <c r="F27" i="26"/>
  <c r="BR26" i="26"/>
  <c r="BR27" i="11"/>
  <c r="F28" i="11"/>
  <c r="AI23" i="25"/>
  <c r="AF24" i="25"/>
  <c r="AY30" i="26"/>
  <c r="BA29" i="26"/>
  <c r="AZ39" i="26"/>
  <c r="BR25" i="25"/>
  <c r="F26" i="25"/>
  <c r="T25" i="25"/>
  <c r="AF26" i="26"/>
  <c r="AI25" i="26"/>
  <c r="BA25" i="11"/>
  <c r="BB25" i="11" s="1"/>
  <c r="AZ26" i="11"/>
  <c r="AF24" i="27"/>
  <c r="BQ23" i="27"/>
  <c r="Q26" i="27"/>
  <c r="BS25" i="27"/>
  <c r="BR20" i="27"/>
  <c r="T20" i="27"/>
  <c r="AI20" i="27"/>
  <c r="F21" i="27"/>
  <c r="BA23" i="27"/>
  <c r="BB23" i="27" s="1"/>
  <c r="AZ24" i="27"/>
  <c r="F27" i="25" l="1"/>
  <c r="BR26" i="25"/>
  <c r="T26" i="25"/>
  <c r="Q35" i="25"/>
  <c r="BS34" i="25"/>
  <c r="T26" i="26"/>
  <c r="Q27" i="26"/>
  <c r="BS26" i="26"/>
  <c r="BQ27" i="25"/>
  <c r="AF28" i="11"/>
  <c r="BQ27" i="26"/>
  <c r="AI27" i="11"/>
  <c r="BQ27" i="11"/>
  <c r="BA27" i="25"/>
  <c r="AZ28" i="25"/>
  <c r="BR28" i="11"/>
  <c r="F29" i="11"/>
  <c r="BA26" i="11"/>
  <c r="BB26" i="11" s="1"/>
  <c r="AZ27" i="11"/>
  <c r="Q28" i="11"/>
  <c r="BS27" i="11"/>
  <c r="T27" i="11"/>
  <c r="AZ40" i="26"/>
  <c r="F28" i="26"/>
  <c r="BR27" i="26"/>
  <c r="BB25" i="26"/>
  <c r="BB26" i="26" s="1"/>
  <c r="AY31" i="26"/>
  <c r="BA30" i="26"/>
  <c r="BB25" i="25"/>
  <c r="BB26" i="25" s="1"/>
  <c r="AI26" i="26"/>
  <c r="AF27" i="26"/>
  <c r="AF25" i="25"/>
  <c r="AI24" i="25"/>
  <c r="Q27" i="27"/>
  <c r="BS26" i="27"/>
  <c r="AF25" i="27"/>
  <c r="BQ24" i="27"/>
  <c r="F22" i="27"/>
  <c r="AI21" i="27"/>
  <c r="BR21" i="27"/>
  <c r="T21" i="27"/>
  <c r="AZ25" i="27"/>
  <c r="BA24" i="27"/>
  <c r="BB24" i="27" s="1"/>
  <c r="Q36" i="25" l="1"/>
  <c r="BS35" i="25"/>
  <c r="AY32" i="26"/>
  <c r="BA31" i="26"/>
  <c r="BQ28" i="25"/>
  <c r="BQ28" i="26"/>
  <c r="AF29" i="11"/>
  <c r="BQ28" i="11"/>
  <c r="AI28" i="11"/>
  <c r="BA27" i="11"/>
  <c r="BB27" i="11" s="1"/>
  <c r="AZ28" i="11"/>
  <c r="AF26" i="25"/>
  <c r="AI25" i="25"/>
  <c r="F30" i="11"/>
  <c r="BR29" i="11"/>
  <c r="AF28" i="26"/>
  <c r="AI27" i="26"/>
  <c r="AZ41" i="26"/>
  <c r="BR27" i="25"/>
  <c r="F28" i="25"/>
  <c r="T27" i="25"/>
  <c r="Q29" i="11"/>
  <c r="BS28" i="11"/>
  <c r="T28" i="11"/>
  <c r="BR28" i="26"/>
  <c r="F29" i="26"/>
  <c r="BA28" i="25"/>
  <c r="AZ29" i="25"/>
  <c r="Q28" i="26"/>
  <c r="BS27" i="26"/>
  <c r="T27" i="26"/>
  <c r="BQ25" i="27"/>
  <c r="AF26" i="27"/>
  <c r="Q28" i="27"/>
  <c r="BS27" i="27"/>
  <c r="T22" i="27"/>
  <c r="BR22" i="27"/>
  <c r="AI22" i="27"/>
  <c r="F23" i="27"/>
  <c r="AZ26" i="27"/>
  <c r="BA25" i="27"/>
  <c r="BB25" i="27" s="1"/>
  <c r="F29" i="25" l="1"/>
  <c r="BR28" i="25"/>
  <c r="T28" i="25"/>
  <c r="F30" i="26"/>
  <c r="BR29" i="26"/>
  <c r="AY33" i="26"/>
  <c r="BA32" i="26"/>
  <c r="AZ29" i="11"/>
  <c r="BA28" i="11"/>
  <c r="BB28" i="11" s="1"/>
  <c r="BB27" i="26"/>
  <c r="BB28" i="26" s="1"/>
  <c r="AI28" i="26"/>
  <c r="AF29" i="26"/>
  <c r="BS36" i="25"/>
  <c r="Q37" i="25"/>
  <c r="T28" i="26"/>
  <c r="Q29" i="26"/>
  <c r="BS28" i="26"/>
  <c r="BS29" i="11"/>
  <c r="Q30" i="11"/>
  <c r="T29" i="11"/>
  <c r="AF30" i="11"/>
  <c r="BQ29" i="25"/>
  <c r="BQ29" i="26"/>
  <c r="AI29" i="11"/>
  <c r="BQ29" i="11"/>
  <c r="BB27" i="25"/>
  <c r="BB28" i="25" s="1"/>
  <c r="AI26" i="25"/>
  <c r="AF27" i="25"/>
  <c r="AZ42" i="26"/>
  <c r="AZ30" i="25"/>
  <c r="BA29" i="25"/>
  <c r="BR30" i="11"/>
  <c r="F31" i="11"/>
  <c r="Q29" i="27"/>
  <c r="BS28" i="27"/>
  <c r="BQ26" i="27"/>
  <c r="AF27" i="27"/>
  <c r="T23" i="27"/>
  <c r="AI23" i="27"/>
  <c r="BR23" i="27"/>
  <c r="F24" i="27"/>
  <c r="AZ27" i="27"/>
  <c r="BA26" i="27"/>
  <c r="BB26" i="27" s="1"/>
  <c r="AZ43" i="26" l="1"/>
  <c r="AF31" i="11"/>
  <c r="BQ30" i="25"/>
  <c r="BQ30" i="26"/>
  <c r="BQ30" i="11"/>
  <c r="AI30" i="11"/>
  <c r="AI27" i="25"/>
  <c r="AF28" i="25"/>
  <c r="F31" i="26"/>
  <c r="BR30" i="26"/>
  <c r="AY34" i="26"/>
  <c r="BA33" i="26"/>
  <c r="BB29" i="25"/>
  <c r="BB29" i="26"/>
  <c r="BS29" i="26"/>
  <c r="Q30" i="26"/>
  <c r="T29" i="26"/>
  <c r="F30" i="25"/>
  <c r="BR29" i="25"/>
  <c r="T29" i="25"/>
  <c r="Q38" i="25"/>
  <c r="BS37" i="25"/>
  <c r="T30" i="11"/>
  <c r="BS30" i="11"/>
  <c r="Q31" i="11"/>
  <c r="AI29" i="26"/>
  <c r="AF30" i="26"/>
  <c r="BR31" i="11"/>
  <c r="F32" i="11"/>
  <c r="AZ31" i="25"/>
  <c r="BA30" i="25"/>
  <c r="AZ30" i="11"/>
  <c r="BA29" i="11"/>
  <c r="BB29" i="11" s="1"/>
  <c r="BQ27" i="27"/>
  <c r="AF28" i="27"/>
  <c r="BS29" i="27"/>
  <c r="Q30" i="27"/>
  <c r="BR24" i="27"/>
  <c r="F25" i="27"/>
  <c r="AI24" i="27"/>
  <c r="T24" i="27"/>
  <c r="BA27" i="27"/>
  <c r="BB27" i="27" s="1"/>
  <c r="AZ28" i="27"/>
  <c r="Q39" i="25" l="1"/>
  <c r="BS38" i="25"/>
  <c r="BB30" i="26"/>
  <c r="BB30" i="25"/>
  <c r="AI30" i="26"/>
  <c r="AF31" i="26"/>
  <c r="AY35" i="26"/>
  <c r="BA34" i="26"/>
  <c r="BA30" i="11"/>
  <c r="BB30" i="11" s="1"/>
  <c r="AZ31" i="11"/>
  <c r="F32" i="26"/>
  <c r="BR31" i="26"/>
  <c r="F33" i="11"/>
  <c r="BR32" i="11"/>
  <c r="BR30" i="25"/>
  <c r="F31" i="25"/>
  <c r="T30" i="25"/>
  <c r="BQ31" i="25"/>
  <c r="AF32" i="11"/>
  <c r="BQ31" i="26"/>
  <c r="AI31" i="11"/>
  <c r="BQ31" i="11"/>
  <c r="Q31" i="26"/>
  <c r="BS30" i="26"/>
  <c r="T30" i="26"/>
  <c r="AI28" i="25"/>
  <c r="AF29" i="25"/>
  <c r="AZ44" i="26"/>
  <c r="Q32" i="11"/>
  <c r="T31" i="11"/>
  <c r="BS31" i="11"/>
  <c r="AZ32" i="25"/>
  <c r="BA31" i="25"/>
  <c r="Q31" i="27"/>
  <c r="BS30" i="27"/>
  <c r="AF29" i="27"/>
  <c r="BQ28" i="27"/>
  <c r="F26" i="27"/>
  <c r="BR25" i="27"/>
  <c r="T25" i="27"/>
  <c r="AI25" i="27"/>
  <c r="BA28" i="27"/>
  <c r="BB28" i="27" s="1"/>
  <c r="AZ29" i="27"/>
  <c r="T32" i="11" l="1"/>
  <c r="BS32" i="11"/>
  <c r="Q33" i="11"/>
  <c r="AF32" i="26"/>
  <c r="AI31" i="26"/>
  <c r="BR33" i="11"/>
  <c r="F34" i="11"/>
  <c r="AZ45" i="26"/>
  <c r="AF30" i="25"/>
  <c r="AI29" i="25"/>
  <c r="BB31" i="26"/>
  <c r="BQ32" i="26"/>
  <c r="BQ32" i="25"/>
  <c r="AF33" i="11"/>
  <c r="AI32" i="11"/>
  <c r="BQ32" i="11"/>
  <c r="BA31" i="11"/>
  <c r="BB31" i="11" s="1"/>
  <c r="AZ32" i="11"/>
  <c r="AZ33" i="25"/>
  <c r="BA32" i="25"/>
  <c r="F32" i="25"/>
  <c r="BR31" i="25"/>
  <c r="T31" i="25"/>
  <c r="Q40" i="25"/>
  <c r="BS39" i="25"/>
  <c r="BB31" i="25"/>
  <c r="BR32" i="26"/>
  <c r="F33" i="26"/>
  <c r="Q32" i="26"/>
  <c r="BS31" i="26"/>
  <c r="T31" i="26"/>
  <c r="AY36" i="26"/>
  <c r="BA35" i="26"/>
  <c r="AF30" i="27"/>
  <c r="BQ29" i="27"/>
  <c r="BS31" i="27"/>
  <c r="Q32" i="27"/>
  <c r="T26" i="27"/>
  <c r="F27" i="27"/>
  <c r="BR26" i="27"/>
  <c r="AI26" i="27"/>
  <c r="AZ30" i="27"/>
  <c r="BA29" i="27"/>
  <c r="BB29" i="27" s="1"/>
  <c r="T32" i="26" l="1"/>
  <c r="Q33" i="26"/>
  <c r="BS32" i="26"/>
  <c r="AF34" i="11"/>
  <c r="BQ33" i="26"/>
  <c r="BQ33" i="25"/>
  <c r="AI33" i="11"/>
  <c r="BQ33" i="11"/>
  <c r="F35" i="11"/>
  <c r="BR34" i="11"/>
  <c r="F34" i="26"/>
  <c r="BR33" i="26"/>
  <c r="AZ34" i="25"/>
  <c r="BA33" i="25"/>
  <c r="AI32" i="26"/>
  <c r="AF33" i="26"/>
  <c r="AZ33" i="11"/>
  <c r="BA32" i="11"/>
  <c r="BB32" i="11" s="1"/>
  <c r="Q34" i="11"/>
  <c r="T33" i="11"/>
  <c r="BS33" i="11"/>
  <c r="AF31" i="25"/>
  <c r="AI30" i="25"/>
  <c r="BR32" i="25"/>
  <c r="F33" i="25"/>
  <c r="T32" i="25"/>
  <c r="BB32" i="26"/>
  <c r="AY37" i="26"/>
  <c r="BA36" i="26"/>
  <c r="BB32" i="25"/>
  <c r="BS40" i="25"/>
  <c r="Q41" i="25"/>
  <c r="AZ46" i="26"/>
  <c r="Q33" i="27"/>
  <c r="BS32" i="27"/>
  <c r="AF31" i="27"/>
  <c r="BQ30" i="27"/>
  <c r="F28" i="27"/>
  <c r="AI27" i="27"/>
  <c r="T27" i="27"/>
  <c r="BR27" i="27"/>
  <c r="AZ31" i="27"/>
  <c r="BA30" i="27"/>
  <c r="BB30" i="27" s="1"/>
  <c r="AF35" i="11" l="1"/>
  <c r="BQ34" i="25"/>
  <c r="BQ34" i="26"/>
  <c r="BQ34" i="11"/>
  <c r="AI34" i="11"/>
  <c r="AY38" i="26"/>
  <c r="BA37" i="26"/>
  <c r="T33" i="26"/>
  <c r="Q34" i="26"/>
  <c r="BS33" i="26"/>
  <c r="BB33" i="25"/>
  <c r="AZ35" i="25"/>
  <c r="BA34" i="25"/>
  <c r="BR34" i="26"/>
  <c r="F35" i="26"/>
  <c r="BA33" i="11"/>
  <c r="BB33" i="11" s="1"/>
  <c r="AZ34" i="11"/>
  <c r="F36" i="11"/>
  <c r="BR35" i="11"/>
  <c r="AF32" i="25"/>
  <c r="AI31" i="25"/>
  <c r="AZ47" i="26"/>
  <c r="BS34" i="11"/>
  <c r="T34" i="11"/>
  <c r="Q35" i="11"/>
  <c r="F34" i="25"/>
  <c r="BR33" i="25"/>
  <c r="T33" i="25"/>
  <c r="BS41" i="25"/>
  <c r="Q42" i="25"/>
  <c r="AF34" i="26"/>
  <c r="AI33" i="26"/>
  <c r="AF32" i="27"/>
  <c r="BQ31" i="27"/>
  <c r="Q34" i="27"/>
  <c r="BS33" i="27"/>
  <c r="BR28" i="27"/>
  <c r="T28" i="27"/>
  <c r="F29" i="27"/>
  <c r="AI28" i="27"/>
  <c r="BA31" i="27"/>
  <c r="BB31" i="27" s="1"/>
  <c r="AZ32" i="27"/>
  <c r="AY39" i="26" l="1"/>
  <c r="BA38" i="26"/>
  <c r="AF33" i="25"/>
  <c r="AI32" i="25"/>
  <c r="BA34" i="11"/>
  <c r="BB34" i="11" s="1"/>
  <c r="AZ35" i="11"/>
  <c r="Q35" i="26"/>
  <c r="BS34" i="26"/>
  <c r="T34" i="26"/>
  <c r="BR36" i="11"/>
  <c r="F37" i="11"/>
  <c r="AI34" i="26"/>
  <c r="AF35" i="26"/>
  <c r="Q43" i="25"/>
  <c r="BS42" i="25"/>
  <c r="BQ35" i="25"/>
  <c r="AF36" i="11"/>
  <c r="BQ35" i="26"/>
  <c r="AI35" i="11"/>
  <c r="BQ35" i="11"/>
  <c r="BA35" i="25"/>
  <c r="AZ36" i="25"/>
  <c r="F35" i="25"/>
  <c r="BR34" i="25"/>
  <c r="T34" i="25"/>
  <c r="BS35" i="11"/>
  <c r="T35" i="11"/>
  <c r="Q36" i="11"/>
  <c r="AZ48" i="26"/>
  <c r="F36" i="26"/>
  <c r="BR35" i="26"/>
  <c r="BB33" i="26"/>
  <c r="BB34" i="26" s="1"/>
  <c r="BS34" i="27"/>
  <c r="Q35" i="27"/>
  <c r="AF33" i="27"/>
  <c r="BQ32" i="27"/>
  <c r="T29" i="27"/>
  <c r="BR29" i="27"/>
  <c r="AI29" i="27"/>
  <c r="F30" i="27"/>
  <c r="BA32" i="27"/>
  <c r="BB32" i="27" s="1"/>
  <c r="AZ33" i="27"/>
  <c r="BA35" i="11" l="1"/>
  <c r="BB35" i="11" s="1"/>
  <c r="AZ36" i="11"/>
  <c r="AF36" i="26"/>
  <c r="AI35" i="26"/>
  <c r="AZ49" i="26"/>
  <c r="BR37" i="11"/>
  <c r="F38" i="11"/>
  <c r="AI33" i="25"/>
  <c r="AF34" i="25"/>
  <c r="BQ36" i="25"/>
  <c r="BQ36" i="26"/>
  <c r="AF37" i="11"/>
  <c r="BQ36" i="11"/>
  <c r="AI36" i="11"/>
  <c r="BB34" i="25"/>
  <c r="BB35" i="25" s="1"/>
  <c r="AY40" i="26"/>
  <c r="BA39" i="26"/>
  <c r="Q37" i="11"/>
  <c r="T36" i="11"/>
  <c r="BS36" i="11"/>
  <c r="BB35" i="26"/>
  <c r="BR36" i="26"/>
  <c r="F37" i="26"/>
  <c r="BR35" i="25"/>
  <c r="F36" i="25"/>
  <c r="T35" i="25"/>
  <c r="BA36" i="25"/>
  <c r="AZ37" i="25"/>
  <c r="Q44" i="25"/>
  <c r="BS43" i="25"/>
  <c r="T35" i="26"/>
  <c r="Q36" i="26"/>
  <c r="BS35" i="26"/>
  <c r="AF34" i="27"/>
  <c r="BQ33" i="27"/>
  <c r="Q36" i="27"/>
  <c r="BS35" i="27"/>
  <c r="T30" i="27"/>
  <c r="F31" i="27"/>
  <c r="AI30" i="27"/>
  <c r="BR30" i="27"/>
  <c r="BA33" i="27"/>
  <c r="BB33" i="27" s="1"/>
  <c r="AZ34" i="27"/>
  <c r="Q45" i="25" l="1"/>
  <c r="BS44" i="25"/>
  <c r="BB36" i="26"/>
  <c r="AF38" i="11"/>
  <c r="BQ37" i="26"/>
  <c r="BQ37" i="25"/>
  <c r="BQ37" i="11"/>
  <c r="AI37" i="11"/>
  <c r="AI36" i="26"/>
  <c r="AF37" i="26"/>
  <c r="F37" i="25"/>
  <c r="BR36" i="25"/>
  <c r="T36" i="25"/>
  <c r="AI34" i="25"/>
  <c r="AF35" i="25"/>
  <c r="AZ37" i="11"/>
  <c r="BA36" i="11"/>
  <c r="BB36" i="11" s="1"/>
  <c r="AZ50" i="26"/>
  <c r="T36" i="26"/>
  <c r="BS36" i="26"/>
  <c r="Q37" i="26"/>
  <c r="AY41" i="26"/>
  <c r="BA40" i="26"/>
  <c r="AZ38" i="25"/>
  <c r="BA37" i="25"/>
  <c r="BS37" i="11"/>
  <c r="Q38" i="11"/>
  <c r="T37" i="11"/>
  <c r="F38" i="26"/>
  <c r="BR37" i="26"/>
  <c r="BR38" i="11"/>
  <c r="F39" i="11"/>
  <c r="BS36" i="27"/>
  <c r="Q37" i="27"/>
  <c r="BQ34" i="27"/>
  <c r="AF35" i="27"/>
  <c r="BR31" i="27"/>
  <c r="F32" i="27"/>
  <c r="T31" i="27"/>
  <c r="AI31" i="27"/>
  <c r="AZ35" i="27"/>
  <c r="BA34" i="27"/>
  <c r="BB34" i="27" s="1"/>
  <c r="BR38" i="26" l="1"/>
  <c r="F39" i="26"/>
  <c r="Q38" i="26"/>
  <c r="BS37" i="26"/>
  <c r="T37" i="26"/>
  <c r="BQ38" i="26"/>
  <c r="BQ38" i="25"/>
  <c r="AF39" i="11"/>
  <c r="BQ38" i="11"/>
  <c r="AI38" i="11"/>
  <c r="T38" i="11"/>
  <c r="BS38" i="11"/>
  <c r="Q39" i="11"/>
  <c r="BB37" i="26"/>
  <c r="AZ51" i="26"/>
  <c r="AF38" i="26"/>
  <c r="AI37" i="26"/>
  <c r="BS45" i="25"/>
  <c r="Q46" i="25"/>
  <c r="BR39" i="11"/>
  <c r="F40" i="11"/>
  <c r="BB36" i="25"/>
  <c r="AZ38" i="11"/>
  <c r="BA37" i="11"/>
  <c r="BB37" i="11" s="1"/>
  <c r="BR37" i="25"/>
  <c r="F38" i="25"/>
  <c r="T37" i="25"/>
  <c r="AZ39" i="25"/>
  <c r="BA38" i="25"/>
  <c r="AY42" i="26"/>
  <c r="BA41" i="26"/>
  <c r="AF36" i="25"/>
  <c r="AI35" i="25"/>
  <c r="AF36" i="27"/>
  <c r="BQ35" i="27"/>
  <c r="Q38" i="27"/>
  <c r="BS37" i="27"/>
  <c r="T32" i="27"/>
  <c r="F33" i="27"/>
  <c r="AI32" i="27"/>
  <c r="BR32" i="27"/>
  <c r="AZ36" i="27"/>
  <c r="BA35" i="27"/>
  <c r="BB35" i="27" s="1"/>
  <c r="F41" i="11" l="1"/>
  <c r="BR40" i="11"/>
  <c r="AZ52" i="26"/>
  <c r="BA39" i="25"/>
  <c r="AZ40" i="25"/>
  <c r="BB38" i="26"/>
  <c r="BS46" i="25"/>
  <c r="Q47" i="25"/>
  <c r="T38" i="26"/>
  <c r="Q39" i="26"/>
  <c r="BS38" i="26"/>
  <c r="Q40" i="11"/>
  <c r="T39" i="11"/>
  <c r="BS39" i="11"/>
  <c r="BR38" i="25"/>
  <c r="F39" i="25"/>
  <c r="T38" i="25"/>
  <c r="AF37" i="25"/>
  <c r="AI36" i="25"/>
  <c r="F40" i="26"/>
  <c r="BR39" i="26"/>
  <c r="BA38" i="11"/>
  <c r="BB38" i="11" s="1"/>
  <c r="AZ39" i="11"/>
  <c r="AI38" i="26"/>
  <c r="AF39" i="26"/>
  <c r="AY43" i="26"/>
  <c r="BA42" i="26"/>
  <c r="BB37" i="25"/>
  <c r="BB38" i="25" s="1"/>
  <c r="AF40" i="11"/>
  <c r="BQ39" i="25"/>
  <c r="BQ39" i="26"/>
  <c r="BQ39" i="11"/>
  <c r="AI39" i="11"/>
  <c r="BS38" i="27"/>
  <c r="Q39" i="27"/>
  <c r="BQ36" i="27"/>
  <c r="AF37" i="27"/>
  <c r="AI33" i="27"/>
  <c r="BR33" i="27"/>
  <c r="F34" i="27"/>
  <c r="T33" i="27"/>
  <c r="BA36" i="27"/>
  <c r="BB36" i="27" s="1"/>
  <c r="AZ37" i="27"/>
  <c r="AZ41" i="25" l="1"/>
  <c r="BA40" i="25"/>
  <c r="T39" i="26"/>
  <c r="Q40" i="26"/>
  <c r="BS39" i="26"/>
  <c r="AF40" i="26"/>
  <c r="AI39" i="26"/>
  <c r="F40" i="25"/>
  <c r="BR39" i="25"/>
  <c r="T39" i="25"/>
  <c r="BS40" i="11"/>
  <c r="Q41" i="11"/>
  <c r="T40" i="11"/>
  <c r="AY44" i="26"/>
  <c r="BA43" i="26"/>
  <c r="BA39" i="11"/>
  <c r="BB39" i="11" s="1"/>
  <c r="AZ40" i="11"/>
  <c r="Q48" i="25"/>
  <c r="BS47" i="25"/>
  <c r="BR41" i="11"/>
  <c r="F42" i="11"/>
  <c r="BQ40" i="25"/>
  <c r="BQ40" i="26"/>
  <c r="AF41" i="11"/>
  <c r="AI40" i="11"/>
  <c r="BQ40" i="11"/>
  <c r="BR40" i="26"/>
  <c r="F41" i="26"/>
  <c r="AI37" i="25"/>
  <c r="AF38" i="25"/>
  <c r="AZ53" i="26"/>
  <c r="Q40" i="27"/>
  <c r="BS39" i="27"/>
  <c r="BQ37" i="27"/>
  <c r="AF38" i="27"/>
  <c r="BR34" i="27"/>
  <c r="AI34" i="27"/>
  <c r="T34" i="27"/>
  <c r="F35" i="27"/>
  <c r="BA37" i="27"/>
  <c r="BB37" i="27" s="1"/>
  <c r="AZ38" i="27"/>
  <c r="F42" i="26" l="1"/>
  <c r="BR41" i="26"/>
  <c r="AF42" i="11"/>
  <c r="BQ41" i="26"/>
  <c r="BQ41" i="25"/>
  <c r="AI41" i="11"/>
  <c r="BQ41" i="11"/>
  <c r="AZ54" i="26"/>
  <c r="BR40" i="25"/>
  <c r="F41" i="25"/>
  <c r="T40" i="25"/>
  <c r="BB39" i="25"/>
  <c r="BB40" i="25" s="1"/>
  <c r="T41" i="11"/>
  <c r="BS41" i="11"/>
  <c r="Q42" i="11"/>
  <c r="AZ42" i="25"/>
  <c r="BA41" i="25"/>
  <c r="BB39" i="26"/>
  <c r="BB40" i="26" s="1"/>
  <c r="Q41" i="26"/>
  <c r="T40" i="26"/>
  <c r="BS40" i="26"/>
  <c r="Q49" i="25"/>
  <c r="BS48" i="25"/>
  <c r="AZ41" i="11"/>
  <c r="BA40" i="11"/>
  <c r="BB40" i="11" s="1"/>
  <c r="AI38" i="25"/>
  <c r="AF39" i="25"/>
  <c r="F43" i="11"/>
  <c r="BR42" i="11"/>
  <c r="AY45" i="26"/>
  <c r="BA44" i="26"/>
  <c r="AI40" i="26"/>
  <c r="AF41" i="26"/>
  <c r="Q41" i="27"/>
  <c r="BS40" i="27"/>
  <c r="BQ38" i="27"/>
  <c r="AF39" i="27"/>
  <c r="F36" i="27"/>
  <c r="BR35" i="27"/>
  <c r="T35" i="27"/>
  <c r="AI35" i="27"/>
  <c r="AZ39" i="27"/>
  <c r="BA38" i="27"/>
  <c r="BB38" i="27" s="1"/>
  <c r="Q50" i="25" l="1"/>
  <c r="BS49" i="25"/>
  <c r="BB41" i="25"/>
  <c r="T41" i="26"/>
  <c r="Q42" i="26"/>
  <c r="BS41" i="26"/>
  <c r="AF40" i="25"/>
  <c r="AI39" i="25"/>
  <c r="BA41" i="11"/>
  <c r="BB41" i="11" s="1"/>
  <c r="AZ42" i="11"/>
  <c r="F44" i="11"/>
  <c r="BR43" i="11"/>
  <c r="BB41" i="26"/>
  <c r="AZ43" i="25"/>
  <c r="BA42" i="25"/>
  <c r="BR42" i="26"/>
  <c r="F43" i="26"/>
  <c r="AF42" i="26"/>
  <c r="AI41" i="26"/>
  <c r="BR41" i="25"/>
  <c r="F42" i="25"/>
  <c r="T41" i="25"/>
  <c r="AF43" i="11"/>
  <c r="BQ42" i="25"/>
  <c r="BQ42" i="26"/>
  <c r="BQ42" i="11"/>
  <c r="AI42" i="11"/>
  <c r="AY46" i="26"/>
  <c r="BA45" i="26"/>
  <c r="Q43" i="11"/>
  <c r="BS42" i="11"/>
  <c r="T42" i="11"/>
  <c r="AZ55" i="26"/>
  <c r="BS41" i="27"/>
  <c r="Q42" i="27"/>
  <c r="BQ39" i="27"/>
  <c r="AF40" i="27"/>
  <c r="F37" i="27"/>
  <c r="BR36" i="27"/>
  <c r="T36" i="27"/>
  <c r="AI36" i="27"/>
  <c r="BA39" i="27"/>
  <c r="BB39" i="27" s="1"/>
  <c r="AZ40" i="27"/>
  <c r="BA43" i="25" l="1"/>
  <c r="AZ44" i="25"/>
  <c r="BR44" i="11"/>
  <c r="F45" i="11"/>
  <c r="BA42" i="11"/>
  <c r="BB42" i="11" s="1"/>
  <c r="AZ43" i="11"/>
  <c r="T42" i="26"/>
  <c r="Q43" i="26"/>
  <c r="BS42" i="26"/>
  <c r="BS50" i="25"/>
  <c r="Q51" i="25"/>
  <c r="AI42" i="26"/>
  <c r="AF43" i="26"/>
  <c r="BS43" i="11"/>
  <c r="T43" i="11"/>
  <c r="Q44" i="11"/>
  <c r="BR42" i="25"/>
  <c r="F43" i="25"/>
  <c r="T42" i="25"/>
  <c r="AY47" i="26"/>
  <c r="BA46" i="26"/>
  <c r="AZ56" i="26"/>
  <c r="F44" i="26"/>
  <c r="BR43" i="26"/>
  <c r="BQ43" i="26"/>
  <c r="AF44" i="11"/>
  <c r="BQ43" i="25"/>
  <c r="AI43" i="11"/>
  <c r="BQ43" i="11"/>
  <c r="AF41" i="25"/>
  <c r="AI40" i="25"/>
  <c r="AF41" i="27"/>
  <c r="BQ40" i="27"/>
  <c r="BS42" i="27"/>
  <c r="Q43" i="27"/>
  <c r="AI37" i="27"/>
  <c r="BR37" i="27"/>
  <c r="T37" i="27"/>
  <c r="F38" i="27"/>
  <c r="AZ41" i="27"/>
  <c r="BA40" i="27"/>
  <c r="BB40" i="27" s="1"/>
  <c r="AY48" i="26" l="1"/>
  <c r="BA47" i="26"/>
  <c r="BA43" i="11"/>
  <c r="BB43" i="11" s="1"/>
  <c r="AZ44" i="11"/>
  <c r="BR43" i="25"/>
  <c r="F44" i="25"/>
  <c r="T43" i="25"/>
  <c r="BR45" i="11"/>
  <c r="F46" i="11"/>
  <c r="Q45" i="11"/>
  <c r="T44" i="11"/>
  <c r="BS44" i="11"/>
  <c r="Q52" i="25"/>
  <c r="BS51" i="25"/>
  <c r="AZ57" i="26"/>
  <c r="AZ45" i="25"/>
  <c r="BA44" i="25"/>
  <c r="BQ44" i="25"/>
  <c r="BQ44" i="26"/>
  <c r="AF45" i="11"/>
  <c r="AI44" i="11"/>
  <c r="BQ44" i="11"/>
  <c r="BB42" i="26"/>
  <c r="F45" i="26"/>
  <c r="BR44" i="26"/>
  <c r="AF42" i="25"/>
  <c r="AI41" i="25"/>
  <c r="Q44" i="26"/>
  <c r="BS43" i="26"/>
  <c r="T43" i="26"/>
  <c r="BB42" i="25"/>
  <c r="AI43" i="26"/>
  <c r="AF44" i="26"/>
  <c r="BS43" i="27"/>
  <c r="Q44" i="27"/>
  <c r="AF42" i="27"/>
  <c r="BQ41" i="27"/>
  <c r="T38" i="27"/>
  <c r="BR38" i="27"/>
  <c r="F39" i="27"/>
  <c r="AI38" i="27"/>
  <c r="AZ42" i="27"/>
  <c r="BA41" i="27"/>
  <c r="BB41" i="27" s="1"/>
  <c r="Q45" i="26" l="1"/>
  <c r="T44" i="26"/>
  <c r="BS44" i="26"/>
  <c r="F45" i="25"/>
  <c r="BR44" i="25"/>
  <c r="T44" i="25"/>
  <c r="AZ45" i="11"/>
  <c r="BA44" i="11"/>
  <c r="BB44" i="11" s="1"/>
  <c r="AF46" i="11"/>
  <c r="BQ45" i="25"/>
  <c r="BQ45" i="26"/>
  <c r="AI45" i="11"/>
  <c r="BQ45" i="11"/>
  <c r="BS52" i="25"/>
  <c r="Q53" i="25"/>
  <c r="AZ46" i="25"/>
  <c r="BA45" i="25"/>
  <c r="T45" i="11"/>
  <c r="BS45" i="11"/>
  <c r="Q46" i="11"/>
  <c r="AI44" i="26"/>
  <c r="AF45" i="26"/>
  <c r="BB43" i="26"/>
  <c r="BB44" i="26" s="1"/>
  <c r="F47" i="11"/>
  <c r="BR46" i="11"/>
  <c r="AY49" i="26"/>
  <c r="BA48" i="26"/>
  <c r="AI42" i="25"/>
  <c r="AF43" i="25"/>
  <c r="BR45" i="26"/>
  <c r="F46" i="26"/>
  <c r="BB43" i="25"/>
  <c r="BB44" i="25" s="1"/>
  <c r="AZ58" i="26"/>
  <c r="AF43" i="27"/>
  <c r="BQ42" i="27"/>
  <c r="Q45" i="27"/>
  <c r="BS44" i="27"/>
  <c r="T39" i="27"/>
  <c r="F40" i="27"/>
  <c r="BR39" i="27"/>
  <c r="AI39" i="27"/>
  <c r="AZ43" i="27"/>
  <c r="BA42" i="27"/>
  <c r="BB42" i="27" s="1"/>
  <c r="AZ46" i="11" l="1"/>
  <c r="BA45" i="11"/>
  <c r="BB45" i="11" s="1"/>
  <c r="AI43" i="25"/>
  <c r="AF44" i="25"/>
  <c r="F46" i="25"/>
  <c r="BR45" i="25"/>
  <c r="T45" i="25"/>
  <c r="AF46" i="26"/>
  <c r="AI45" i="26"/>
  <c r="AY50" i="26"/>
  <c r="BA49" i="26"/>
  <c r="BS46" i="11"/>
  <c r="T46" i="11"/>
  <c r="Q47" i="11"/>
  <c r="BR47" i="11"/>
  <c r="F48" i="11"/>
  <c r="BA46" i="25"/>
  <c r="AZ47" i="25"/>
  <c r="AF47" i="11"/>
  <c r="BQ46" i="25"/>
  <c r="BQ46" i="26"/>
  <c r="BQ46" i="11"/>
  <c r="AI46" i="11"/>
  <c r="T45" i="26"/>
  <c r="BS45" i="26"/>
  <c r="Q46" i="26"/>
  <c r="AZ59" i="26"/>
  <c r="BB45" i="25"/>
  <c r="BR46" i="26"/>
  <c r="F47" i="26"/>
  <c r="Q54" i="25"/>
  <c r="BS53" i="25"/>
  <c r="Q46" i="27"/>
  <c r="BS45" i="27"/>
  <c r="AF44" i="27"/>
  <c r="BQ43" i="27"/>
  <c r="T40" i="27"/>
  <c r="F41" i="27"/>
  <c r="BR40" i="27"/>
  <c r="AI40" i="27"/>
  <c r="BA43" i="27"/>
  <c r="BB43" i="27" s="1"/>
  <c r="AZ44" i="27"/>
  <c r="F48" i="26" l="1"/>
  <c r="BR47" i="26"/>
  <c r="F47" i="25"/>
  <c r="BR46" i="25"/>
  <c r="T46" i="25"/>
  <c r="Q48" i="11"/>
  <c r="BS47" i="11"/>
  <c r="T47" i="11"/>
  <c r="AI44" i="25"/>
  <c r="AF45" i="25"/>
  <c r="AZ60" i="26"/>
  <c r="AZ48" i="25"/>
  <c r="BA47" i="25"/>
  <c r="AY51" i="26"/>
  <c r="BA50" i="26"/>
  <c r="BQ47" i="25"/>
  <c r="AF48" i="11"/>
  <c r="BQ47" i="26"/>
  <c r="AI47" i="11"/>
  <c r="BQ47" i="11"/>
  <c r="BA46" i="11"/>
  <c r="BB46" i="11" s="1"/>
  <c r="AZ47" i="11"/>
  <c r="Q47" i="26"/>
  <c r="BS46" i="26"/>
  <c r="T46" i="26"/>
  <c r="BS54" i="25"/>
  <c r="Q55" i="25"/>
  <c r="BB45" i="26"/>
  <c r="BB46" i="26" s="1"/>
  <c r="F49" i="11"/>
  <c r="BR48" i="11"/>
  <c r="AF47" i="26"/>
  <c r="AI46" i="26"/>
  <c r="AF45" i="27"/>
  <c r="BQ44" i="27"/>
  <c r="BS46" i="27"/>
  <c r="Q47" i="27"/>
  <c r="F42" i="27"/>
  <c r="BR41" i="27"/>
  <c r="AI41" i="27"/>
  <c r="T41" i="27"/>
  <c r="AZ45" i="27"/>
  <c r="BA44" i="27"/>
  <c r="BB44" i="27" s="1"/>
  <c r="AY52" i="26" l="1"/>
  <c r="BA51" i="26"/>
  <c r="BB47" i="26"/>
  <c r="Q56" i="25"/>
  <c r="BS55" i="25"/>
  <c r="T48" i="11"/>
  <c r="BS48" i="11"/>
  <c r="Q49" i="11"/>
  <c r="AZ61" i="26"/>
  <c r="AF46" i="25"/>
  <c r="AI45" i="25"/>
  <c r="BA48" i="25"/>
  <c r="AZ49" i="25"/>
  <c r="BQ48" i="25"/>
  <c r="BQ48" i="26"/>
  <c r="AF49" i="11"/>
  <c r="BQ48" i="11"/>
  <c r="AI48" i="11"/>
  <c r="Q48" i="26"/>
  <c r="T47" i="26"/>
  <c r="BS47" i="26"/>
  <c r="BB46" i="25"/>
  <c r="BR48" i="26"/>
  <c r="F49" i="26"/>
  <c r="BR47" i="25"/>
  <c r="F48" i="25"/>
  <c r="T47" i="25"/>
  <c r="AF48" i="26"/>
  <c r="AI47" i="26"/>
  <c r="BR49" i="11"/>
  <c r="F50" i="11"/>
  <c r="BA47" i="11"/>
  <c r="BB47" i="11" s="1"/>
  <c r="AZ48" i="11"/>
  <c r="BS47" i="27"/>
  <c r="Q48" i="27"/>
  <c r="BQ45" i="27"/>
  <c r="AF46" i="27"/>
  <c r="T42" i="27"/>
  <c r="BR42" i="27"/>
  <c r="F43" i="27"/>
  <c r="AI42" i="27"/>
  <c r="BA45" i="27"/>
  <c r="BB45" i="27" s="1"/>
  <c r="AZ46" i="27"/>
  <c r="BA49" i="25" l="1"/>
  <c r="AZ50" i="25"/>
  <c r="BR48" i="25"/>
  <c r="F49" i="25"/>
  <c r="T48" i="25"/>
  <c r="AI46" i="25"/>
  <c r="AF47" i="25"/>
  <c r="Q57" i="25"/>
  <c r="BS56" i="25"/>
  <c r="AZ49" i="11"/>
  <c r="BA48" i="11"/>
  <c r="BB48" i="11" s="1"/>
  <c r="AF50" i="11"/>
  <c r="BQ49" i="26"/>
  <c r="BQ49" i="25"/>
  <c r="BQ49" i="11"/>
  <c r="AI49" i="11"/>
  <c r="AZ62" i="26"/>
  <c r="Q49" i="26"/>
  <c r="T48" i="26"/>
  <c r="BS48" i="26"/>
  <c r="F50" i="26"/>
  <c r="BR49" i="26"/>
  <c r="BR50" i="11"/>
  <c r="F51" i="11"/>
  <c r="Q50" i="11"/>
  <c r="BS49" i="11"/>
  <c r="T49" i="11"/>
  <c r="AY53" i="26"/>
  <c r="BA52" i="26"/>
  <c r="AI48" i="26"/>
  <c r="AF49" i="26"/>
  <c r="BB47" i="25"/>
  <c r="AF47" i="27"/>
  <c r="BQ46" i="27"/>
  <c r="Q49" i="27"/>
  <c r="BS48" i="27"/>
  <c r="T43" i="27"/>
  <c r="BR43" i="27"/>
  <c r="AI43" i="27"/>
  <c r="F44" i="27"/>
  <c r="BA46" i="27"/>
  <c r="BB46" i="27" s="1"/>
  <c r="AZ47" i="27"/>
  <c r="AY54" i="26" l="1"/>
  <c r="BA53" i="26"/>
  <c r="AI47" i="25"/>
  <c r="AF48" i="25"/>
  <c r="Q51" i="11"/>
  <c r="BS50" i="11"/>
  <c r="T50" i="11"/>
  <c r="BR49" i="25"/>
  <c r="F50" i="25"/>
  <c r="T49" i="25"/>
  <c r="AZ63" i="26"/>
  <c r="AF50" i="26"/>
  <c r="AI49" i="26"/>
  <c r="BA50" i="25"/>
  <c r="AZ51" i="25"/>
  <c r="BQ50" i="25"/>
  <c r="AF51" i="11"/>
  <c r="BQ50" i="26"/>
  <c r="BQ50" i="11"/>
  <c r="AI50" i="11"/>
  <c r="T49" i="26"/>
  <c r="Q50" i="26"/>
  <c r="BS49" i="26"/>
  <c r="BA49" i="11"/>
  <c r="BB49" i="11" s="1"/>
  <c r="AZ50" i="11"/>
  <c r="BR51" i="11"/>
  <c r="F52" i="11"/>
  <c r="Q58" i="25"/>
  <c r="BS57" i="25"/>
  <c r="BB48" i="25"/>
  <c r="BR50" i="26"/>
  <c r="F51" i="26"/>
  <c r="BB48" i="26"/>
  <c r="BB49" i="26" s="1"/>
  <c r="Q50" i="27"/>
  <c r="BS49" i="27"/>
  <c r="AF48" i="27"/>
  <c r="BQ47" i="27"/>
  <c r="BR44" i="27"/>
  <c r="T44" i="27"/>
  <c r="F45" i="27"/>
  <c r="AI44" i="27"/>
  <c r="BA47" i="27"/>
  <c r="BB47" i="27" s="1"/>
  <c r="AZ48" i="27"/>
  <c r="Q51" i="26" l="1"/>
  <c r="BS50" i="26"/>
  <c r="T50" i="26"/>
  <c r="T51" i="11"/>
  <c r="BS51" i="11"/>
  <c r="Q52" i="11"/>
  <c r="BS58" i="25"/>
  <c r="Q59" i="25"/>
  <c r="F53" i="11"/>
  <c r="BR52" i="11"/>
  <c r="AI50" i="26"/>
  <c r="AF51" i="26"/>
  <c r="AZ64" i="26"/>
  <c r="F52" i="26"/>
  <c r="BR51" i="26"/>
  <c r="BQ51" i="25"/>
  <c r="BQ51" i="26"/>
  <c r="AF52" i="11"/>
  <c r="BQ51" i="11"/>
  <c r="AI51" i="11"/>
  <c r="AF49" i="25"/>
  <c r="AI48" i="25"/>
  <c r="F51" i="25"/>
  <c r="BR50" i="25"/>
  <c r="T50" i="25"/>
  <c r="AY55" i="26"/>
  <c r="BA54" i="26"/>
  <c r="BA50" i="11"/>
  <c r="BB50" i="11" s="1"/>
  <c r="AZ51" i="11"/>
  <c r="BB49" i="25"/>
  <c r="AZ52" i="25"/>
  <c r="BA51" i="25"/>
  <c r="AF49" i="27"/>
  <c r="BQ48" i="27"/>
  <c r="BS50" i="27"/>
  <c r="Q51" i="27"/>
  <c r="AI45" i="27"/>
  <c r="F46" i="27"/>
  <c r="BR45" i="27"/>
  <c r="T45" i="27"/>
  <c r="BA48" i="27"/>
  <c r="BB48" i="27" s="1"/>
  <c r="AZ49" i="27"/>
  <c r="AI49" i="25" l="1"/>
  <c r="AF50" i="25"/>
  <c r="BQ52" i="26"/>
  <c r="BQ52" i="25"/>
  <c r="AF53" i="11"/>
  <c r="BQ52" i="11"/>
  <c r="AI52" i="11"/>
  <c r="AZ65" i="26"/>
  <c r="AI51" i="26"/>
  <c r="AF52" i="26"/>
  <c r="AZ53" i="25"/>
  <c r="BA52" i="25"/>
  <c r="F54" i="11"/>
  <c r="BR53" i="11"/>
  <c r="BB50" i="26"/>
  <c r="AY56" i="26"/>
  <c r="BA55" i="26"/>
  <c r="BB50" i="25"/>
  <c r="BB51" i="25" s="1"/>
  <c r="F52" i="25"/>
  <c r="BR51" i="25"/>
  <c r="T51" i="25"/>
  <c r="BS59" i="25"/>
  <c r="Q60" i="25"/>
  <c r="Q52" i="26"/>
  <c r="T51" i="26"/>
  <c r="BS51" i="26"/>
  <c r="Q53" i="11"/>
  <c r="T52" i="11"/>
  <c r="BS52" i="11"/>
  <c r="BA51" i="11"/>
  <c r="BB51" i="11" s="1"/>
  <c r="AZ52" i="11"/>
  <c r="BR52" i="26"/>
  <c r="F53" i="26"/>
  <c r="BS51" i="27"/>
  <c r="Q52" i="27"/>
  <c r="AF50" i="27"/>
  <c r="BQ49" i="27"/>
  <c r="AI46" i="27"/>
  <c r="F47" i="27"/>
  <c r="T46" i="27"/>
  <c r="BR46" i="27"/>
  <c r="BA49" i="27"/>
  <c r="BB49" i="27" s="1"/>
  <c r="AZ50" i="27"/>
  <c r="T53" i="11" l="1"/>
  <c r="Q54" i="11"/>
  <c r="BS53" i="11"/>
  <c r="F53" i="25"/>
  <c r="BR52" i="25"/>
  <c r="T52" i="25"/>
  <c r="BR54" i="11"/>
  <c r="F55" i="11"/>
  <c r="AF54" i="11"/>
  <c r="BQ53" i="25"/>
  <c r="BQ53" i="26"/>
  <c r="BQ53" i="11"/>
  <c r="AI53" i="11"/>
  <c r="AF53" i="26"/>
  <c r="AI52" i="26"/>
  <c r="AZ54" i="25"/>
  <c r="BA53" i="25"/>
  <c r="BR53" i="26"/>
  <c r="F54" i="26"/>
  <c r="T52" i="26"/>
  <c r="BS52" i="26"/>
  <c r="Q53" i="26"/>
  <c r="AF51" i="25"/>
  <c r="AI50" i="25"/>
  <c r="AZ53" i="11"/>
  <c r="BA52" i="11"/>
  <c r="BB52" i="11" s="1"/>
  <c r="AY57" i="26"/>
  <c r="BA56" i="26"/>
  <c r="AZ66" i="26"/>
  <c r="Q61" i="25"/>
  <c r="BS60" i="25"/>
  <c r="BB51" i="26"/>
  <c r="BB52" i="26" s="1"/>
  <c r="BQ50" i="27"/>
  <c r="AF51" i="27"/>
  <c r="BS52" i="27"/>
  <c r="Q53" i="27"/>
  <c r="T47" i="27"/>
  <c r="F48" i="27"/>
  <c r="AI47" i="27"/>
  <c r="BR47" i="27"/>
  <c r="BA50" i="27"/>
  <c r="BB50" i="27" s="1"/>
  <c r="AZ51" i="27"/>
  <c r="AI51" i="25" l="1"/>
  <c r="AF52" i="25"/>
  <c r="AZ67" i="26"/>
  <c r="BR53" i="25"/>
  <c r="F54" i="25"/>
  <c r="T53" i="25"/>
  <c r="Q54" i="26"/>
  <c r="BS53" i="26"/>
  <c r="T53" i="26"/>
  <c r="BR54" i="26"/>
  <c r="F55" i="26"/>
  <c r="AZ54" i="11"/>
  <c r="BA53" i="11"/>
  <c r="BB53" i="11" s="1"/>
  <c r="T54" i="11"/>
  <c r="BS54" i="11"/>
  <c r="Q55" i="11"/>
  <c r="AF54" i="26"/>
  <c r="AI53" i="26"/>
  <c r="BB52" i="25"/>
  <c r="BQ54" i="26"/>
  <c r="AF55" i="11"/>
  <c r="BQ54" i="25"/>
  <c r="AI54" i="11"/>
  <c r="BQ54" i="11"/>
  <c r="AY58" i="26"/>
  <c r="BA57" i="26"/>
  <c r="Q62" i="25"/>
  <c r="BS61" i="25"/>
  <c r="BA54" i="25"/>
  <c r="AZ55" i="25"/>
  <c r="BR55" i="11"/>
  <c r="F56" i="11"/>
  <c r="Q54" i="27"/>
  <c r="BS53" i="27"/>
  <c r="AF52" i="27"/>
  <c r="BQ51" i="27"/>
  <c r="F49" i="27"/>
  <c r="AI48" i="27"/>
  <c r="BR48" i="27"/>
  <c r="T48" i="27"/>
  <c r="AZ52" i="27"/>
  <c r="BA51" i="27"/>
  <c r="BB51" i="27" s="1"/>
  <c r="BQ55" i="26" l="1"/>
  <c r="AF56" i="11"/>
  <c r="BQ55" i="25"/>
  <c r="BQ55" i="11"/>
  <c r="AI55" i="11"/>
  <c r="BA54" i="11"/>
  <c r="BB54" i="11" s="1"/>
  <c r="AZ55" i="11"/>
  <c r="AZ68" i="26"/>
  <c r="F56" i="26"/>
  <c r="BR55" i="26"/>
  <c r="F57" i="11"/>
  <c r="BR56" i="11"/>
  <c r="AF55" i="26"/>
  <c r="AI54" i="26"/>
  <c r="AF53" i="25"/>
  <c r="AI52" i="25"/>
  <c r="BB53" i="25"/>
  <c r="BB53" i="26"/>
  <c r="T55" i="11"/>
  <c r="Q56" i="11"/>
  <c r="BS55" i="11"/>
  <c r="F55" i="25"/>
  <c r="BR54" i="25"/>
  <c r="T54" i="25"/>
  <c r="Q63" i="25"/>
  <c r="BS62" i="25"/>
  <c r="AY59" i="26"/>
  <c r="BA58" i="26"/>
  <c r="AZ56" i="25"/>
  <c r="BA55" i="25"/>
  <c r="BS54" i="26"/>
  <c r="T54" i="26"/>
  <c r="Q55" i="26"/>
  <c r="AF53" i="27"/>
  <c r="BQ52" i="27"/>
  <c r="BS54" i="27"/>
  <c r="Q55" i="27"/>
  <c r="T49" i="27"/>
  <c r="AI49" i="27"/>
  <c r="BR49" i="27"/>
  <c r="F50" i="27"/>
  <c r="BA52" i="27"/>
  <c r="BB52" i="27" s="1"/>
  <c r="AZ53" i="27"/>
  <c r="BA55" i="11" l="1"/>
  <c r="BB55" i="11" s="1"/>
  <c r="AZ56" i="11"/>
  <c r="BA56" i="25"/>
  <c r="AZ57" i="25"/>
  <c r="T56" i="11"/>
  <c r="Q57" i="11"/>
  <c r="BS56" i="11"/>
  <c r="F58" i="11"/>
  <c r="BR57" i="11"/>
  <c r="BR56" i="26"/>
  <c r="F57" i="26"/>
  <c r="BQ56" i="26"/>
  <c r="AF57" i="11"/>
  <c r="BQ56" i="25"/>
  <c r="AI56" i="11"/>
  <c r="BQ56" i="11"/>
  <c r="F56" i="25"/>
  <c r="BR55" i="25"/>
  <c r="T55" i="25"/>
  <c r="Q56" i="26"/>
  <c r="BS55" i="26"/>
  <c r="T55" i="26"/>
  <c r="BS63" i="25"/>
  <c r="Q64" i="25"/>
  <c r="AF56" i="26"/>
  <c r="AI55" i="26"/>
  <c r="AY60" i="26"/>
  <c r="BA59" i="26"/>
  <c r="BB54" i="26"/>
  <c r="BB55" i="26" s="1"/>
  <c r="BB54" i="25"/>
  <c r="AI53" i="25"/>
  <c r="AF54" i="25"/>
  <c r="Q56" i="27"/>
  <c r="BS55" i="27"/>
  <c r="AF54" i="27"/>
  <c r="BQ53" i="27"/>
  <c r="F51" i="27"/>
  <c r="BR50" i="27"/>
  <c r="T50" i="27"/>
  <c r="AI50" i="27"/>
  <c r="BA53" i="27"/>
  <c r="BB53" i="27" s="1"/>
  <c r="AZ54" i="27"/>
  <c r="T57" i="11" l="1"/>
  <c r="Q58" i="11"/>
  <c r="BS57" i="11"/>
  <c r="BA57" i="25"/>
  <c r="AZ58" i="25"/>
  <c r="AY61" i="26"/>
  <c r="BA60" i="26"/>
  <c r="AI56" i="26"/>
  <c r="AF57" i="26"/>
  <c r="BR57" i="26"/>
  <c r="F58" i="26"/>
  <c r="AZ57" i="11"/>
  <c r="BA56" i="11"/>
  <c r="BB56" i="11" s="1"/>
  <c r="T56" i="26"/>
  <c r="BS56" i="26"/>
  <c r="Q57" i="26"/>
  <c r="F57" i="25"/>
  <c r="BR56" i="25"/>
  <c r="T56" i="25"/>
  <c r="BQ57" i="25"/>
  <c r="AF58" i="11"/>
  <c r="BQ57" i="26"/>
  <c r="BQ57" i="11"/>
  <c r="AI57" i="11"/>
  <c r="AI54" i="25"/>
  <c r="AF55" i="25"/>
  <c r="Q65" i="25"/>
  <c r="BS64" i="25"/>
  <c r="BB55" i="25"/>
  <c r="BB56" i="25" s="1"/>
  <c r="BR58" i="11"/>
  <c r="F59" i="11"/>
  <c r="BQ54" i="27"/>
  <c r="AF55" i="27"/>
  <c r="BS56" i="27"/>
  <c r="Q57" i="27"/>
  <c r="T51" i="27"/>
  <c r="BR51" i="27"/>
  <c r="F52" i="27"/>
  <c r="AI51" i="27"/>
  <c r="AZ55" i="27"/>
  <c r="BA54" i="27"/>
  <c r="BB54" i="27" s="1"/>
  <c r="AY62" i="26" l="1"/>
  <c r="BA61" i="26"/>
  <c r="AF59" i="11"/>
  <c r="BQ58" i="26"/>
  <c r="BQ58" i="25"/>
  <c r="BQ58" i="11"/>
  <c r="AI58" i="11"/>
  <c r="Q66" i="25"/>
  <c r="BS65" i="25"/>
  <c r="AI55" i="25"/>
  <c r="AF56" i="25"/>
  <c r="BA57" i="11"/>
  <c r="BB57" i="11" s="1"/>
  <c r="AZ58" i="11"/>
  <c r="BR58" i="26"/>
  <c r="F59" i="26"/>
  <c r="T58" i="11"/>
  <c r="Q59" i="11"/>
  <c r="BS58" i="11"/>
  <c r="AZ59" i="25"/>
  <c r="BA58" i="25"/>
  <c r="BR57" i="25"/>
  <c r="F58" i="25"/>
  <c r="T57" i="25"/>
  <c r="F60" i="11"/>
  <c r="BR59" i="11"/>
  <c r="T57" i="26"/>
  <c r="Q58" i="26"/>
  <c r="BS57" i="26"/>
  <c r="BB56" i="26"/>
  <c r="BB57" i="26" s="1"/>
  <c r="AF58" i="26"/>
  <c r="AI57" i="26"/>
  <c r="BS57" i="27"/>
  <c r="Q58" i="27"/>
  <c r="BQ55" i="27"/>
  <c r="AF56" i="27"/>
  <c r="AI52" i="27"/>
  <c r="F53" i="27"/>
  <c r="T52" i="27"/>
  <c r="BR52" i="27"/>
  <c r="AZ56" i="27"/>
  <c r="BA55" i="27"/>
  <c r="BB55" i="27" s="1"/>
  <c r="BA58" i="11" l="1"/>
  <c r="BB58" i="11" s="1"/>
  <c r="AZ59" i="11"/>
  <c r="BB58" i="26"/>
  <c r="AF57" i="25"/>
  <c r="AI56" i="25"/>
  <c r="Q59" i="26"/>
  <c r="BS58" i="26"/>
  <c r="T58" i="26"/>
  <c r="BQ59" i="25"/>
  <c r="AF60" i="11"/>
  <c r="BQ59" i="26"/>
  <c r="AI59" i="11"/>
  <c r="BQ59" i="11"/>
  <c r="AZ60" i="25"/>
  <c r="BA59" i="25"/>
  <c r="Q60" i="11"/>
  <c r="BS59" i="11"/>
  <c r="T59" i="11"/>
  <c r="Q67" i="25"/>
  <c r="BS66" i="25"/>
  <c r="AY63" i="26"/>
  <c r="BA62" i="26"/>
  <c r="BB57" i="25"/>
  <c r="F61" i="11"/>
  <c r="BR60" i="11"/>
  <c r="F60" i="26"/>
  <c r="BR59" i="26"/>
  <c r="AF59" i="26"/>
  <c r="AI58" i="26"/>
  <c r="F59" i="25"/>
  <c r="BR58" i="25"/>
  <c r="T58" i="25"/>
  <c r="BQ56" i="27"/>
  <c r="AF57" i="27"/>
  <c r="Q59" i="27"/>
  <c r="BS58" i="27"/>
  <c r="AI53" i="27"/>
  <c r="BR53" i="27"/>
  <c r="T53" i="27"/>
  <c r="F54" i="27"/>
  <c r="BA56" i="27"/>
  <c r="BB56" i="27" s="1"/>
  <c r="AZ57" i="27"/>
  <c r="BR59" i="25" l="1"/>
  <c r="F60" i="25"/>
  <c r="T59" i="25"/>
  <c r="BA60" i="25"/>
  <c r="AZ61" i="25"/>
  <c r="Q60" i="26"/>
  <c r="BS59" i="26"/>
  <c r="T59" i="26"/>
  <c r="AY64" i="26"/>
  <c r="BA63" i="26"/>
  <c r="BA59" i="11"/>
  <c r="BB59" i="11" s="1"/>
  <c r="AZ60" i="11"/>
  <c r="AF60" i="26"/>
  <c r="AI59" i="26"/>
  <c r="AI57" i="25"/>
  <c r="AF58" i="25"/>
  <c r="BS67" i="25"/>
  <c r="Q68" i="25"/>
  <c r="BR61" i="11"/>
  <c r="F62" i="11"/>
  <c r="BR60" i="26"/>
  <c r="F61" i="26"/>
  <c r="BQ60" i="26"/>
  <c r="BQ60" i="25"/>
  <c r="AF61" i="11"/>
  <c r="BQ60" i="11"/>
  <c r="AI60" i="11"/>
  <c r="BB58" i="25"/>
  <c r="BB59" i="25" s="1"/>
  <c r="T60" i="11"/>
  <c r="BS60" i="11"/>
  <c r="Q61" i="11"/>
  <c r="BS59" i="27"/>
  <c r="Q60" i="27"/>
  <c r="AF58" i="27"/>
  <c r="BQ57" i="27"/>
  <c r="BR54" i="27"/>
  <c r="T54" i="27"/>
  <c r="F55" i="27"/>
  <c r="AI54" i="27"/>
  <c r="AZ58" i="27"/>
  <c r="BA57" i="27"/>
  <c r="BB57" i="27" s="1"/>
  <c r="T60" i="26" l="1"/>
  <c r="Q61" i="26"/>
  <c r="BS60" i="26"/>
  <c r="BB60" i="25"/>
  <c r="AF62" i="11"/>
  <c r="BQ61" i="25"/>
  <c r="BQ61" i="26"/>
  <c r="BQ61" i="11"/>
  <c r="AI61" i="11"/>
  <c r="AI60" i="26"/>
  <c r="AF61" i="26"/>
  <c r="AY65" i="26"/>
  <c r="BA64" i="26"/>
  <c r="F61" i="25"/>
  <c r="BR60" i="25"/>
  <c r="T60" i="25"/>
  <c r="AZ61" i="11"/>
  <c r="BA60" i="11"/>
  <c r="BB60" i="11" s="1"/>
  <c r="AF59" i="25"/>
  <c r="AI58" i="25"/>
  <c r="BB59" i="26"/>
  <c r="BB60" i="26" s="1"/>
  <c r="BR62" i="11"/>
  <c r="F63" i="11"/>
  <c r="BA61" i="25"/>
  <c r="AZ62" i="25"/>
  <c r="BS68" i="25"/>
  <c r="T61" i="11"/>
  <c r="Q62" i="11"/>
  <c r="BS61" i="11"/>
  <c r="BR61" i="26"/>
  <c r="F62" i="26"/>
  <c r="AF59" i="27"/>
  <c r="BQ58" i="27"/>
  <c r="Q61" i="27"/>
  <c r="BS60" i="27"/>
  <c r="F56" i="27"/>
  <c r="AI55" i="27"/>
  <c r="T55" i="27"/>
  <c r="BR55" i="27"/>
  <c r="AZ59" i="27"/>
  <c r="BA58" i="27"/>
  <c r="BB58" i="27" s="1"/>
  <c r="BR63" i="11" l="1"/>
  <c r="F64" i="11"/>
  <c r="F62" i="25"/>
  <c r="BR61" i="25"/>
  <c r="T61" i="25"/>
  <c r="AF63" i="11"/>
  <c r="BQ62" i="26"/>
  <c r="BQ62" i="25"/>
  <c r="AI62" i="11"/>
  <c r="BQ62" i="11"/>
  <c r="AI59" i="25"/>
  <c r="AF60" i="25"/>
  <c r="AI61" i="26"/>
  <c r="AF62" i="26"/>
  <c r="AY66" i="26"/>
  <c r="BA65" i="26"/>
  <c r="Q62" i="26"/>
  <c r="BS61" i="26"/>
  <c r="T61" i="26"/>
  <c r="AZ62" i="11"/>
  <c r="BA61" i="11"/>
  <c r="BB61" i="11" s="1"/>
  <c r="T62" i="11"/>
  <c r="BS62" i="11"/>
  <c r="Q63" i="11"/>
  <c r="AZ63" i="25"/>
  <c r="BA62" i="25"/>
  <c r="BR62" i="26"/>
  <c r="F63" i="26"/>
  <c r="Q62" i="27"/>
  <c r="BS61" i="27"/>
  <c r="BQ59" i="27"/>
  <c r="AF60" i="27"/>
  <c r="BR56" i="27"/>
  <c r="AI56" i="27"/>
  <c r="T56" i="27"/>
  <c r="F57" i="27"/>
  <c r="AZ60" i="27"/>
  <c r="BA59" i="27"/>
  <c r="BB59" i="27" s="1"/>
  <c r="AF63" i="26" l="1"/>
  <c r="AI62" i="26"/>
  <c r="BB61" i="26"/>
  <c r="BQ63" i="25"/>
  <c r="BQ63" i="26"/>
  <c r="AF64" i="11"/>
  <c r="BQ63" i="11"/>
  <c r="AI63" i="11"/>
  <c r="Q63" i="26"/>
  <c r="BS62" i="26"/>
  <c r="T62" i="26"/>
  <c r="F65" i="11"/>
  <c r="BR64" i="11"/>
  <c r="BA62" i="11"/>
  <c r="BB62" i="11" s="1"/>
  <c r="AZ63" i="11"/>
  <c r="AF61" i="25"/>
  <c r="AI60" i="25"/>
  <c r="BB61" i="25"/>
  <c r="BR63" i="26"/>
  <c r="F64" i="26"/>
  <c r="AZ64" i="25"/>
  <c r="BA63" i="25"/>
  <c r="F63" i="25"/>
  <c r="BR62" i="25"/>
  <c r="T62" i="25"/>
  <c r="T63" i="11"/>
  <c r="Q64" i="11"/>
  <c r="BS63" i="11"/>
  <c r="AY67" i="26"/>
  <c r="BA66" i="26"/>
  <c r="AF61" i="27"/>
  <c r="BQ60" i="27"/>
  <c r="BS62" i="27"/>
  <c r="Q63" i="27"/>
  <c r="F58" i="27"/>
  <c r="BR57" i="27"/>
  <c r="T57" i="27"/>
  <c r="AI57" i="27"/>
  <c r="BA60" i="27"/>
  <c r="BB60" i="27" s="1"/>
  <c r="AZ61" i="27"/>
  <c r="BR63" i="25" l="1"/>
  <c r="F64" i="25"/>
  <c r="T63" i="25"/>
  <c r="BA63" i="11"/>
  <c r="BB63" i="11" s="1"/>
  <c r="AZ64" i="11"/>
  <c r="BA64" i="25"/>
  <c r="AZ65" i="25"/>
  <c r="AY68" i="26"/>
  <c r="BA68" i="26" s="1"/>
  <c r="BA67" i="26"/>
  <c r="BR64" i="26"/>
  <c r="F65" i="26"/>
  <c r="BR65" i="11"/>
  <c r="F66" i="11"/>
  <c r="BB62" i="26"/>
  <c r="BB63" i="26" s="1"/>
  <c r="T64" i="11"/>
  <c r="Q65" i="11"/>
  <c r="BS64" i="11"/>
  <c r="BQ64" i="25"/>
  <c r="AF65" i="11"/>
  <c r="BQ64" i="26"/>
  <c r="AI64" i="11"/>
  <c r="BQ64" i="11"/>
  <c r="BB62" i="25"/>
  <c r="BB63" i="25" s="1"/>
  <c r="BS63" i="26"/>
  <c r="T63" i="26"/>
  <c r="Q64" i="26"/>
  <c r="AF64" i="26"/>
  <c r="AI63" i="26"/>
  <c r="AI61" i="25"/>
  <c r="AF62" i="25"/>
  <c r="Q64" i="27"/>
  <c r="BS63" i="27"/>
  <c r="AF62" i="27"/>
  <c r="BQ61" i="27"/>
  <c r="F59" i="27"/>
  <c r="T58" i="27"/>
  <c r="BR58" i="27"/>
  <c r="AI58" i="27"/>
  <c r="AZ62" i="27"/>
  <c r="BA61" i="27"/>
  <c r="BB61" i="27" s="1"/>
  <c r="BA65" i="25" l="1"/>
  <c r="AZ66" i="25"/>
  <c r="F67" i="11"/>
  <c r="BR66" i="11"/>
  <c r="AZ65" i="11"/>
  <c r="BA64" i="11"/>
  <c r="BB64" i="11" s="1"/>
  <c r="AF65" i="26"/>
  <c r="AI64" i="26"/>
  <c r="T64" i="26"/>
  <c r="Q65" i="26"/>
  <c r="BS64" i="26"/>
  <c r="BR64" i="25"/>
  <c r="F65" i="25"/>
  <c r="T64" i="25"/>
  <c r="BQ65" i="26"/>
  <c r="AF66" i="11"/>
  <c r="BQ65" i="25"/>
  <c r="BQ65" i="11"/>
  <c r="AI65" i="11"/>
  <c r="AI62" i="25"/>
  <c r="AF63" i="25"/>
  <c r="BR65" i="26"/>
  <c r="F66" i="26"/>
  <c r="T65" i="11"/>
  <c r="Q66" i="11"/>
  <c r="BS65" i="11"/>
  <c r="AF63" i="27"/>
  <c r="BQ62" i="27"/>
  <c r="Q65" i="27"/>
  <c r="BS64" i="27"/>
  <c r="AI59" i="27"/>
  <c r="BR59" i="27"/>
  <c r="F60" i="27"/>
  <c r="T59" i="27"/>
  <c r="BA62" i="27"/>
  <c r="BB62" i="27" s="1"/>
  <c r="AZ63" i="27"/>
  <c r="AI63" i="25" l="1"/>
  <c r="AF64" i="25"/>
  <c r="BR67" i="11"/>
  <c r="F68" i="11"/>
  <c r="BA65" i="11"/>
  <c r="BB65" i="11" s="1"/>
  <c r="AZ66" i="11"/>
  <c r="Q66" i="26"/>
  <c r="T65" i="26"/>
  <c r="BS65" i="26"/>
  <c r="F66" i="25"/>
  <c r="BR65" i="25"/>
  <c r="T65" i="25"/>
  <c r="T66" i="11"/>
  <c r="Q67" i="11"/>
  <c r="BS66" i="11"/>
  <c r="BQ66" i="26"/>
  <c r="AF67" i="11"/>
  <c r="BQ66" i="25"/>
  <c r="AI66" i="11"/>
  <c r="BQ66" i="11"/>
  <c r="F67" i="26"/>
  <c r="BR66" i="26"/>
  <c r="BB64" i="25"/>
  <c r="BB65" i="25" s="1"/>
  <c r="AZ67" i="25"/>
  <c r="BA66" i="25"/>
  <c r="BB64" i="26"/>
  <c r="AI65" i="26"/>
  <c r="AF66" i="26"/>
  <c r="Q66" i="27"/>
  <c r="BS65" i="27"/>
  <c r="BQ63" i="27"/>
  <c r="AF64" i="27"/>
  <c r="F61" i="27"/>
  <c r="BR60" i="27"/>
  <c r="AI60" i="27"/>
  <c r="T60" i="27"/>
  <c r="AZ64" i="27"/>
  <c r="BA63" i="27"/>
  <c r="BB63" i="27" s="1"/>
  <c r="Q67" i="26" l="1"/>
  <c r="T66" i="26"/>
  <c r="BS66" i="26"/>
  <c r="Q68" i="11"/>
  <c r="BS67" i="11"/>
  <c r="T67" i="11"/>
  <c r="BB66" i="25"/>
  <c r="BA66" i="11"/>
  <c r="BB66" i="11" s="1"/>
  <c r="AZ67" i="11"/>
  <c r="F68" i="26"/>
  <c r="BR67" i="26"/>
  <c r="BR68" i="11"/>
  <c r="F14" i="11"/>
  <c r="BR14" i="11" s="1"/>
  <c r="AF65" i="25"/>
  <c r="AI64" i="25"/>
  <c r="AF67" i="26"/>
  <c r="AI66" i="26"/>
  <c r="AF68" i="11"/>
  <c r="BQ67" i="25"/>
  <c r="BQ67" i="26"/>
  <c r="BQ67" i="11"/>
  <c r="AI67" i="11"/>
  <c r="BB65" i="26"/>
  <c r="BB66" i="26" s="1"/>
  <c r="BR66" i="25"/>
  <c r="F67" i="25"/>
  <c r="T66" i="25"/>
  <c r="BA67" i="25"/>
  <c r="AZ68" i="25"/>
  <c r="BA68" i="25" s="1"/>
  <c r="BQ64" i="27"/>
  <c r="AF65" i="27"/>
  <c r="Q67" i="27"/>
  <c r="BS66" i="27"/>
  <c r="F62" i="27"/>
  <c r="AI61" i="27"/>
  <c r="T61" i="27"/>
  <c r="BR61" i="27"/>
  <c r="BA64" i="27"/>
  <c r="BB64" i="27" s="1"/>
  <c r="AZ65" i="27"/>
  <c r="AF66" i="25" l="1"/>
  <c r="AI65" i="25"/>
  <c r="T68" i="11"/>
  <c r="BS68" i="11"/>
  <c r="BQ68" i="26"/>
  <c r="BQ68" i="25"/>
  <c r="BQ68" i="11"/>
  <c r="AI68" i="11"/>
  <c r="BR68" i="26"/>
  <c r="F14" i="26"/>
  <c r="BR14" i="26" s="1"/>
  <c r="BR67" i="25"/>
  <c r="F68" i="25"/>
  <c r="T67" i="25"/>
  <c r="BA67" i="11"/>
  <c r="BB67" i="11" s="1"/>
  <c r="BB68" i="11" s="1"/>
  <c r="AZ68" i="11"/>
  <c r="BA68" i="11" s="1"/>
  <c r="BS67" i="26"/>
  <c r="T67" i="26"/>
  <c r="Q68" i="26"/>
  <c r="AF68" i="26"/>
  <c r="AI68" i="26" s="1"/>
  <c r="AI67" i="26"/>
  <c r="AF66" i="27"/>
  <c r="BQ65" i="27"/>
  <c r="BS67" i="27"/>
  <c r="Q68" i="27"/>
  <c r="BS68" i="27" s="1"/>
  <c r="T62" i="27"/>
  <c r="AI62" i="27"/>
  <c r="F63" i="27"/>
  <c r="BR62" i="27"/>
  <c r="AZ66" i="27"/>
  <c r="BA65" i="27"/>
  <c r="BB65" i="27" s="1"/>
  <c r="BB67" i="26" l="1"/>
  <c r="BB68" i="26" s="1"/>
  <c r="F14" i="25"/>
  <c r="BR14" i="25" s="1"/>
  <c r="BR68" i="25"/>
  <c r="T68" i="25"/>
  <c r="AF67" i="25"/>
  <c r="AI66" i="25"/>
  <c r="BB67" i="25"/>
  <c r="BB68" i="25" s="1"/>
  <c r="BS68" i="26"/>
  <c r="T68" i="26"/>
  <c r="BQ66" i="27"/>
  <c r="AF67" i="27"/>
  <c r="F64" i="27"/>
  <c r="T63" i="27"/>
  <c r="AI63" i="27"/>
  <c r="BR63" i="27"/>
  <c r="BA66" i="27"/>
  <c r="BB66" i="27" s="1"/>
  <c r="AZ67" i="27"/>
  <c r="AF68" i="25" l="1"/>
  <c r="AI68" i="25" s="1"/>
  <c r="AI67" i="25"/>
  <c r="AF68" i="27"/>
  <c r="BQ68" i="27" s="1"/>
  <c r="BQ67" i="27"/>
  <c r="F65" i="27"/>
  <c r="T64" i="27"/>
  <c r="BR64" i="27"/>
  <c r="AI64" i="27"/>
  <c r="AZ68" i="27"/>
  <c r="BA68" i="27" s="1"/>
  <c r="BA67" i="27"/>
  <c r="BB67" i="27" s="1"/>
  <c r="T65" i="27" l="1"/>
  <c r="BR65" i="27"/>
  <c r="F66" i="27"/>
  <c r="AI65" i="27"/>
  <c r="BB68" i="27"/>
  <c r="F67" i="27" l="1"/>
  <c r="BR66" i="27"/>
  <c r="T66" i="27"/>
  <c r="AI66" i="27"/>
  <c r="F68" i="27" l="1"/>
  <c r="AI67" i="27"/>
  <c r="T67" i="27"/>
  <c r="BR67" i="27"/>
  <c r="BR68" i="27" l="1"/>
  <c r="F14" i="27"/>
  <c r="BR14" i="27" s="1"/>
  <c r="T68" i="27"/>
  <c r="AI68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Elmander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Victoria Elmander:</t>
        </r>
        <r>
          <rPr>
            <sz val="9"/>
            <color indexed="81"/>
            <rFont val="Tahoma"/>
            <family val="2"/>
          </rPr>
          <t xml:space="preserve">
På regional nivå antas 42 veckor.</t>
        </r>
      </text>
    </comment>
    <comment ref="E6" authorId="0" shapeId="0" xr:uid="{00000000-0006-0000-0000-000002000000}">
      <text>
        <r>
          <rPr>
            <sz val="9"/>
            <color indexed="81"/>
            <rFont val="Tahoma"/>
            <family val="2"/>
          </rPr>
          <t>2019 antas vara normalår</t>
        </r>
      </text>
    </comment>
    <comment ref="L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Victoria Elmander:</t>
        </r>
        <r>
          <rPr>
            <sz val="9"/>
            <color indexed="81"/>
            <rFont val="Tahoma"/>
            <family val="2"/>
          </rPr>
          <t xml:space="preserve">
Vid minskning ange -xx%. Tex Grupp1s behov har minskat med 10 % skriv 
-10%.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Elmander</author>
    <author>Jenny Bergstrand</author>
  </authors>
  <commentList>
    <comment ref="P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Victoria Elmander:</t>
        </r>
        <r>
          <rPr>
            <sz val="9"/>
            <color indexed="81"/>
            <rFont val="Tahoma"/>
            <family val="2"/>
          </rPr>
          <t xml:space="preserve">
Röd när veckoplanen inte är planerad på dagnivå</t>
        </r>
      </text>
    </comment>
    <comment ref="AE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Victoria Elmander:</t>
        </r>
        <r>
          <rPr>
            <sz val="9"/>
            <color indexed="81"/>
            <rFont val="Tahoma"/>
            <family val="2"/>
          </rPr>
          <t xml:space="preserve">
Röd när veckoplanen inte är planerad på dagnivå</t>
        </r>
      </text>
    </comment>
    <comment ref="AT1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Victoria Elmander:</t>
        </r>
        <r>
          <rPr>
            <sz val="9"/>
            <color indexed="81"/>
            <rFont val="Tahoma"/>
            <family val="2"/>
          </rPr>
          <t xml:space="preserve">
Röd när veckoplanen inte är planerad på dagnivå</t>
        </r>
      </text>
    </comment>
    <comment ref="BB13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Jenny Bergstrand:</t>
        </r>
        <r>
          <rPr>
            <sz val="9"/>
            <color indexed="81"/>
            <rFont val="Tahoma"/>
            <family val="2"/>
          </rPr>
          <t xml:space="preserve">
Jag tänker att vi här vill se hur många vi diffar jämfört med plan, antal på en vecka och ackumulerat. Vad tror du?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Elmander</author>
    <author>Jenny Bergstrand</author>
  </authors>
  <commentList>
    <comment ref="P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Victoria Elmander:</t>
        </r>
        <r>
          <rPr>
            <sz val="9"/>
            <color indexed="81"/>
            <rFont val="Tahoma"/>
            <family val="2"/>
          </rPr>
          <t xml:space="preserve">
Röd när veckoplanen inte är planerad på dagnivå</t>
        </r>
      </text>
    </comment>
    <comment ref="AE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Victoria Elmander:</t>
        </r>
        <r>
          <rPr>
            <sz val="9"/>
            <color indexed="81"/>
            <rFont val="Tahoma"/>
            <family val="2"/>
          </rPr>
          <t xml:space="preserve">
Röd när veckoplanen inte är planerad på dagnivå</t>
        </r>
      </text>
    </comment>
    <comment ref="AT1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Victoria Elmander:</t>
        </r>
        <r>
          <rPr>
            <sz val="9"/>
            <color indexed="81"/>
            <rFont val="Tahoma"/>
            <family val="2"/>
          </rPr>
          <t xml:space="preserve">
Röd när veckoplanen inte är planerad på dagnivå</t>
        </r>
      </text>
    </comment>
    <comment ref="BB13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Jenny Bergstrand:</t>
        </r>
        <r>
          <rPr>
            <sz val="9"/>
            <color indexed="81"/>
            <rFont val="Tahoma"/>
            <family val="2"/>
          </rPr>
          <t xml:space="preserve">
Jag tänker att vi här vill se hur många vi diffar jämfört med plan, antal på en vecka och ackumulerat. Vad tror du?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Elmander</author>
    <author>Jenny Bergstrand</author>
  </authors>
  <commentList>
    <comment ref="P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Victoria Elmander:</t>
        </r>
        <r>
          <rPr>
            <sz val="9"/>
            <color indexed="81"/>
            <rFont val="Tahoma"/>
            <family val="2"/>
          </rPr>
          <t xml:space="preserve">
Röd när veckoplanen inte är planerad på dagnivå</t>
        </r>
      </text>
    </comment>
    <comment ref="AE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Victoria Elmander:</t>
        </r>
        <r>
          <rPr>
            <sz val="9"/>
            <color indexed="81"/>
            <rFont val="Tahoma"/>
            <family val="2"/>
          </rPr>
          <t xml:space="preserve">
Röd när veckoplanen inte är planerad på dagnivå</t>
        </r>
      </text>
    </comment>
    <comment ref="AT1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Victoria Elmander:</t>
        </r>
        <r>
          <rPr>
            <sz val="9"/>
            <color indexed="81"/>
            <rFont val="Tahoma"/>
            <family val="2"/>
          </rPr>
          <t xml:space="preserve">
Röd när veckoplanen inte är planerad på dagnivå</t>
        </r>
      </text>
    </comment>
    <comment ref="BB1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Jenny Bergstrand:</t>
        </r>
        <r>
          <rPr>
            <sz val="9"/>
            <color indexed="81"/>
            <rFont val="Tahoma"/>
            <family val="2"/>
          </rPr>
          <t xml:space="preserve">
Jag tänker att vi här vill se hur många vi diffar jämfört med plan, antal på en vecka och ackumulerat. Vad tror du?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Elmander</author>
    <author>Jenny Bergstrand</author>
  </authors>
  <commentList>
    <comment ref="P1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Victoria Elmander:</t>
        </r>
        <r>
          <rPr>
            <sz val="9"/>
            <color indexed="81"/>
            <rFont val="Tahoma"/>
            <family val="2"/>
          </rPr>
          <t xml:space="preserve">
Röd när veckoplanen inte är planerad på dagnivå</t>
        </r>
      </text>
    </comment>
    <comment ref="AE1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Victoria Elmander:</t>
        </r>
        <r>
          <rPr>
            <sz val="9"/>
            <color indexed="81"/>
            <rFont val="Tahoma"/>
            <family val="2"/>
          </rPr>
          <t xml:space="preserve">
Röd när veckoplanen inte är planerad på dagnivå</t>
        </r>
      </text>
    </comment>
    <comment ref="AT1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Victoria Elmander:</t>
        </r>
        <r>
          <rPr>
            <sz val="9"/>
            <color indexed="81"/>
            <rFont val="Tahoma"/>
            <family val="2"/>
          </rPr>
          <t xml:space="preserve">
Röd när veckoplanen inte är planerad på dagnivå</t>
        </r>
      </text>
    </comment>
    <comment ref="BB13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Jenny Bergstrand:</t>
        </r>
        <r>
          <rPr>
            <sz val="9"/>
            <color indexed="81"/>
            <rFont val="Tahoma"/>
            <family val="2"/>
          </rPr>
          <t xml:space="preserve">
Jag tänker att vi här vill se hur många vi diffar jämfört med plan, antal på en vecka och ackumulerat. Vad tror du?</t>
        </r>
      </text>
    </comment>
    <comment ref="D14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Victoria Elmander:</t>
        </r>
        <r>
          <rPr>
            <sz val="9"/>
            <color indexed="81"/>
            <rFont val="Tahoma"/>
            <family val="2"/>
          </rPr>
          <t xml:space="preserve">
Viktar respektive grupp lika mycket, tar ej hänsyn till storlek på grupp. 100% = samtliga ingående grupper har fullproduktionsvecka.</t>
        </r>
      </text>
    </comment>
  </commentList>
</comments>
</file>

<file path=xl/sharedStrings.xml><?xml version="1.0" encoding="utf-8"?>
<sst xmlns="http://schemas.openxmlformats.org/spreadsheetml/2006/main" count="366" uniqueCount="103">
  <si>
    <t>Antal fullproduktions-veckor:</t>
  </si>
  <si>
    <t>RÖR EJ -
Rastrade celler innehåller formler.</t>
  </si>
  <si>
    <t>Indelning</t>
  </si>
  <si>
    <t>Ingångsvärden</t>
  </si>
  <si>
    <t>Uppskattat produktionsmål</t>
  </si>
  <si>
    <t>Grupp</t>
  </si>
  <si>
    <t xml:space="preserve">Normal års-produktion  </t>
  </si>
  <si>
    <t>Nuvarande 
veckotakt</t>
  </si>
  <si>
    <t xml:space="preserve">Aktuellt antal väntande </t>
  </si>
  <si>
    <t>Antal veckor gruppen max kan vänta</t>
  </si>
  <si>
    <t>Målvärde antal väntande</t>
  </si>
  <si>
    <t>Förändrat behov jämft m inflöde(%)</t>
  </si>
  <si>
    <t>Mål: 
nästa års produktion</t>
  </si>
  <si>
    <t>Taktförändring  antal</t>
  </si>
  <si>
    <t>Takt-förändring %</t>
  </si>
  <si>
    <t>TOTALT</t>
  </si>
  <si>
    <t>Produktionsplan</t>
  </si>
  <si>
    <t>Produktionsuppföljning</t>
  </si>
  <si>
    <t>Inflöde</t>
  </si>
  <si>
    <t>Fördelning av veckoproduktion</t>
  </si>
  <si>
    <t>Kommentar</t>
  </si>
  <si>
    <t>Veckoplan</t>
  </si>
  <si>
    <t>Produktionsutfall</t>
  </si>
  <si>
    <t>v</t>
  </si>
  <si>
    <t>Fyll i produktions-kapacitet (%) v1-53</t>
  </si>
  <si>
    <t>Veckotakt</t>
  </si>
  <si>
    <t>Må</t>
  </si>
  <si>
    <t>Ti</t>
  </si>
  <si>
    <t>On</t>
  </si>
  <si>
    <t>To</t>
  </si>
  <si>
    <t>Fr</t>
  </si>
  <si>
    <t>Lö</t>
  </si>
  <si>
    <t>Sö</t>
  </si>
  <si>
    <t>akut</t>
  </si>
  <si>
    <t>Tot vecka</t>
  </si>
  <si>
    <t>Tot år</t>
  </si>
  <si>
    <t>Diff vecka</t>
  </si>
  <si>
    <t>Diff mot huvudplan ack år</t>
  </si>
  <si>
    <t xml:space="preserve">Lö </t>
  </si>
  <si>
    <t>Diff mot veckoplan</t>
  </si>
  <si>
    <t>Andel av totalt inflöde</t>
  </si>
  <si>
    <t>Ack Veckotakt</t>
  </si>
  <si>
    <t>GRUPPNAMN</t>
  </si>
  <si>
    <t>ÖVERGRIPANDE</t>
  </si>
  <si>
    <t xml:space="preserve">Väntande  planerings-  periodens slut </t>
  </si>
  <si>
    <t>Instruktioner</t>
  </si>
  <si>
    <t>Flik Veckotakt</t>
  </si>
  <si>
    <t xml:space="preserve">Rastrade fält innehåller formler och ska inte ändras. </t>
  </si>
  <si>
    <t>-De grupper som identifieras ska ha en egen flik, i orginalfil kallas de Veckoplanering1, Veckoplanering2 osv.</t>
  </si>
  <si>
    <t>-Instruktion kring hur underlag ska fyllas i finns i separat dokument.</t>
  </si>
  <si>
    <t>-Flikarna för Veckoplanering kan döpas om.</t>
  </si>
  <si>
    <t>Flik Veckoplanering</t>
  </si>
  <si>
    <t>-Fyll i cell D6 antal fullproduktionsveckor som definierades i flik Veckotakt/Fyll i gruppnamn som fliken gäller för, stavning måste vara identisk som i veckotakts-flik</t>
  </si>
  <si>
    <t>-Fyll i cell E6 Veckotakt som motsvarar den som räknades fram i flik Veckotakt för aktuell grupp.</t>
  </si>
  <si>
    <t>-Fördela fulllprodutkionsveckorna över året med hjälp av %-satser, cell D9 indikerar rött om avvikelse mot bestämt antal fullproduktionsveckor avviker mer än 10%.</t>
  </si>
  <si>
    <t>-Fliken summerar de olika veckoplaneringarna och aggregerar till en totalnivå.</t>
  </si>
  <si>
    <t>-Inget ska fyllas i i denna flik</t>
  </si>
  <si>
    <t>Mallen är framarbetad av Jenny Bergstrand och Victoria Elmander samt avstämd i arbetsgruppen för normaliseringsgrupp1. Mallen är inspirerad av mall som tagits fram av Myrna om veckotakt samt Reflex.</t>
  </si>
  <si>
    <t>Historiskt nettoinflöde</t>
  </si>
  <si>
    <t>Period (hela år) att hantera överskjutande kö</t>
  </si>
  <si>
    <t>Uppskattad köutveckling utifrån veckoplan</t>
  </si>
  <si>
    <t>Uppskattad veckotakt</t>
  </si>
  <si>
    <t xml:space="preserve">Att fylla i: </t>
  </si>
  <si>
    <t xml:space="preserve">Grupp-&gt; </t>
  </si>
  <si>
    <t>Väntande</t>
  </si>
  <si>
    <t>Antal väntande</t>
  </si>
  <si>
    <t>Förväntat antal väntande</t>
  </si>
  <si>
    <t>Skillnad utfall och prognos</t>
  </si>
  <si>
    <t>Data att fylla i produktionsplaneringsflikarna</t>
  </si>
  <si>
    <t>Väntande planerings-periodens slut</t>
  </si>
  <si>
    <t>Ack veckoplan</t>
  </si>
  <si>
    <t>Ack produktionsutfall</t>
  </si>
  <si>
    <t>Kommenrtar</t>
  </si>
  <si>
    <t>-Flikarna för Veckoplanering kan kopieras men det är då viktigt att de läggs mellan flik Veckoplanering1 och Veckoplanering3, detta för att flik Övergripande ska fungera.</t>
  </si>
  <si>
    <t>Rubriknamn:</t>
  </si>
  <si>
    <t xml:space="preserve">Väntande  planeringsperiodens slut </t>
  </si>
  <si>
    <r>
      <t xml:space="preserve">Produktionsuppföljning </t>
    </r>
    <r>
      <rPr>
        <b/>
        <sz val="48"/>
        <color theme="1"/>
        <rFont val="Calibri"/>
        <family val="2"/>
      </rPr>
      <t>→</t>
    </r>
  </si>
  <si>
    <t>Grupp 1</t>
  </si>
  <si>
    <t>Grupp 2</t>
  </si>
  <si>
    <t>Grupp 3</t>
  </si>
  <si>
    <t>Osv..</t>
  </si>
  <si>
    <t>Sportlov</t>
  </si>
  <si>
    <t>Annandag påsk</t>
  </si>
  <si>
    <t>Kristi Himmelsfärd</t>
  </si>
  <si>
    <t>Midsommar</t>
  </si>
  <si>
    <t>Påsklov, Långfredag</t>
  </si>
  <si>
    <t>Flik Total</t>
  </si>
  <si>
    <t>Version</t>
  </si>
  <si>
    <t>Uppdatering</t>
  </si>
  <si>
    <t>1.1</t>
  </si>
  <si>
    <t>I flik veckotakt cell K7 och M7 är formel uppdaterad.</t>
  </si>
  <si>
    <t>Nyårsdagen</t>
  </si>
  <si>
    <t>1:a maj</t>
  </si>
  <si>
    <t>Nationaldagen</t>
  </si>
  <si>
    <t>Höstlov</t>
  </si>
  <si>
    <t>Helgdagar och lov</t>
  </si>
  <si>
    <t>Nyårsafton</t>
  </si>
  <si>
    <t>1.2</t>
  </si>
  <si>
    <t>Kalender för 2024</t>
  </si>
  <si>
    <t>2025 Kalender</t>
  </si>
  <si>
    <t>Julafton, Juldagen, Annandag jul</t>
  </si>
  <si>
    <t>1.3</t>
  </si>
  <si>
    <t>Kalender för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</si>
</sst>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_ ;[Red]\-0\ "/>
    <numFmt numFmtId="166" formatCode="#,##0.0"/>
    <numFmt numFmtId="167" formatCode="0.0%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theme="7"/>
      <name val="Arial"/>
      <family val="2"/>
    </font>
    <font>
      <b/>
      <sz val="10"/>
      <color theme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3F3F76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rgb="FF3F3F76"/>
      <name val="Calibri"/>
      <family val="2"/>
      <scheme val="minor"/>
    </font>
    <font>
      <sz val="10"/>
      <color rgb="FF002060"/>
      <name val="Arial"/>
      <family val="2"/>
    </font>
    <font>
      <b/>
      <sz val="48"/>
      <color theme="1"/>
      <name val="Calibri"/>
      <family val="2"/>
    </font>
    <font>
      <sz val="2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9" tint="0.79995117038483843"/>
      </patternFill>
    </fill>
    <fill>
      <patternFill patternType="gray0625">
        <bgColor theme="9" tint="0.79998168889431442"/>
      </patternFill>
    </fill>
    <fill>
      <patternFill patternType="gray0625">
        <bgColor theme="4" tint="0.79998168889431442"/>
      </patternFill>
    </fill>
    <fill>
      <patternFill patternType="solid">
        <fgColor rgb="FFFFC7CE"/>
      </patternFill>
    </fill>
    <fill>
      <patternFill patternType="gray0625">
        <bgColor theme="5" tint="0.79995117038483843"/>
      </patternFill>
    </fill>
    <fill>
      <patternFill patternType="gray0625">
        <bgColor rgb="FFFFC7CE"/>
      </patternFill>
    </fill>
    <fill>
      <patternFill patternType="solid">
        <fgColor rgb="FFFFCC99"/>
      </patternFill>
    </fill>
    <fill>
      <patternFill patternType="gray0625">
        <bgColor theme="4" tint="0.79995117038483843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7746B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lightUp">
        <fgColor theme="0"/>
      </patternFill>
    </fill>
    <fill>
      <patternFill patternType="solid">
        <fgColor theme="7" tint="0.59996337778862885"/>
        <bgColor indexed="64"/>
      </patternFill>
    </fill>
    <fill>
      <patternFill patternType="gray0625">
        <bgColor theme="7" tint="0.79998168889431442"/>
      </patternFill>
    </fill>
    <fill>
      <patternFill patternType="gray0625">
        <bgColor theme="5" tint="0.59999389629810485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theme="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theme="4" tint="0.39997558519241921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auto="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theme="4" tint="0.39994506668294322"/>
      </right>
      <top style="thin">
        <color theme="4" tint="0.3999755851924192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auto="1"/>
      </right>
      <top style="thin">
        <color theme="4" tint="0.39997558519241921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 style="dashed">
        <color rgb="FF7F7F7F"/>
      </left>
      <right/>
      <top style="dashed">
        <color rgb="FF7F7F7F"/>
      </top>
      <bottom style="dashed">
        <color rgb="FF7F7F7F"/>
      </bottom>
      <diagonal/>
    </border>
    <border>
      <left/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/>
      <right/>
      <top style="dashed">
        <color rgb="FF7F7F7F"/>
      </top>
      <bottom style="dashed">
        <color rgb="FF7F7F7F"/>
      </bottom>
      <diagonal/>
    </border>
  </borders>
  <cellStyleXfs count="5">
    <xf numFmtId="0" fontId="0" fillId="0" borderId="0"/>
    <xf numFmtId="0" fontId="4" fillId="0" borderId="0"/>
    <xf numFmtId="9" fontId="15" fillId="0" borderId="0" applyFont="0" applyFill="0" applyBorder="0" applyAlignment="0" applyProtection="0"/>
    <xf numFmtId="0" fontId="20" fillId="19" borderId="0" applyNumberFormat="0" applyBorder="0" applyAlignment="0" applyProtection="0"/>
    <xf numFmtId="0" fontId="22" fillId="22" borderId="16" applyNumberFormat="0" applyAlignment="0" applyProtection="0"/>
  </cellStyleXfs>
  <cellXfs count="279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4" fillId="0" borderId="0" xfId="1" applyAlignment="1">
      <alignment horizontal="right" vertical="center"/>
    </xf>
    <xf numFmtId="0" fontId="0" fillId="7" borderId="7" xfId="0" applyFill="1" applyBorder="1"/>
    <xf numFmtId="0" fontId="13" fillId="5" borderId="7" xfId="0" applyFont="1" applyFill="1" applyBorder="1" applyAlignment="1">
      <alignment wrapText="1"/>
    </xf>
    <xf numFmtId="0" fontId="14" fillId="0" borderId="0" xfId="0" applyFont="1"/>
    <xf numFmtId="0" fontId="0" fillId="15" borderId="0" xfId="0" applyFill="1"/>
    <xf numFmtId="0" fontId="18" fillId="0" borderId="0" xfId="0" applyFont="1" applyAlignment="1">
      <alignment horizontal="center" vertical="center"/>
    </xf>
    <xf numFmtId="166" fontId="4" fillId="15" borderId="0" xfId="1" applyNumberFormat="1" applyFill="1" applyAlignment="1">
      <alignment vertical="center"/>
    </xf>
    <xf numFmtId="0" fontId="1" fillId="14" borderId="0" xfId="0" applyFont="1" applyFill="1" applyAlignment="1">
      <alignment horizontal="center"/>
    </xf>
    <xf numFmtId="0" fontId="0" fillId="2" borderId="8" xfId="0" applyFill="1" applyBorder="1"/>
    <xf numFmtId="1" fontId="0" fillId="7" borderId="7" xfId="0" applyNumberFormat="1" applyFill="1" applyBorder="1"/>
    <xf numFmtId="1" fontId="1" fillId="18" borderId="7" xfId="0" applyNumberFormat="1" applyFont="1" applyFill="1" applyBorder="1"/>
    <xf numFmtId="1" fontId="0" fillId="6" borderId="7" xfId="0" applyNumberFormat="1" applyFill="1" applyBorder="1"/>
    <xf numFmtId="1" fontId="0" fillId="20" borderId="7" xfId="0" applyNumberFormat="1" applyFill="1" applyBorder="1"/>
    <xf numFmtId="1" fontId="1" fillId="16" borderId="7" xfId="0" applyNumberFormat="1" applyFont="1" applyFill="1" applyBorder="1"/>
    <xf numFmtId="9" fontId="1" fillId="16" borderId="9" xfId="2" applyFont="1" applyFill="1" applyBorder="1"/>
    <xf numFmtId="0" fontId="13" fillId="3" borderId="10" xfId="0" applyFont="1" applyFill="1" applyBorder="1" applyAlignment="1">
      <alignment wrapText="1"/>
    </xf>
    <xf numFmtId="0" fontId="13" fillId="5" borderId="11" xfId="0" applyFont="1" applyFill="1" applyBorder="1" applyAlignment="1">
      <alignment wrapText="1"/>
    </xf>
    <xf numFmtId="0" fontId="13" fillId="8" borderId="11" xfId="0" applyFont="1" applyFill="1" applyBorder="1" applyAlignment="1">
      <alignment wrapText="1"/>
    </xf>
    <xf numFmtId="0" fontId="13" fillId="9" borderId="11" xfId="0" applyFont="1" applyFill="1" applyBorder="1" applyAlignment="1">
      <alignment wrapText="1"/>
    </xf>
    <xf numFmtId="0" fontId="13" fillId="9" borderId="12" xfId="0" applyFont="1" applyFill="1" applyBorder="1" applyAlignment="1">
      <alignment wrapText="1"/>
    </xf>
    <xf numFmtId="1" fontId="16" fillId="20" borderId="5" xfId="0" applyNumberFormat="1" applyFont="1" applyFill="1" applyBorder="1" applyAlignment="1">
      <alignment wrapText="1"/>
    </xf>
    <xf numFmtId="1" fontId="17" fillId="17" borderId="5" xfId="0" applyNumberFormat="1" applyFont="1" applyFill="1" applyBorder="1" applyAlignment="1">
      <alignment wrapText="1"/>
    </xf>
    <xf numFmtId="1" fontId="0" fillId="6" borderId="14" xfId="0" applyNumberFormat="1" applyFill="1" applyBorder="1"/>
    <xf numFmtId="1" fontId="0" fillId="20" borderId="14" xfId="0" applyNumberFormat="1" applyFill="1" applyBorder="1"/>
    <xf numFmtId="1" fontId="1" fillId="16" borderId="14" xfId="0" applyNumberFormat="1" applyFont="1" applyFill="1" applyBorder="1"/>
    <xf numFmtId="9" fontId="1" fillId="16" borderId="15" xfId="2" applyFont="1" applyFill="1" applyBorder="1"/>
    <xf numFmtId="0" fontId="0" fillId="2" borderId="10" xfId="0" applyFill="1" applyBorder="1"/>
    <xf numFmtId="1" fontId="0" fillId="7" borderId="11" xfId="0" applyNumberFormat="1" applyFill="1" applyBorder="1"/>
    <xf numFmtId="1" fontId="1" fillId="18" borderId="11" xfId="0" applyNumberFormat="1" applyFont="1" applyFill="1" applyBorder="1"/>
    <xf numFmtId="1" fontId="0" fillId="6" borderId="11" xfId="0" applyNumberFormat="1" applyFill="1" applyBorder="1"/>
    <xf numFmtId="1" fontId="0" fillId="20" borderId="11" xfId="0" applyNumberFormat="1" applyFill="1" applyBorder="1"/>
    <xf numFmtId="1" fontId="1" fillId="16" borderId="11" xfId="0" applyNumberFormat="1" applyFont="1" applyFill="1" applyBorder="1"/>
    <xf numFmtId="9" fontId="1" fillId="16" borderId="12" xfId="2" applyFont="1" applyFill="1" applyBorder="1"/>
    <xf numFmtId="9" fontId="0" fillId="6" borderId="14" xfId="2" applyFont="1" applyFill="1" applyBorder="1"/>
    <xf numFmtId="9" fontId="0" fillId="6" borderId="11" xfId="2" applyFont="1" applyFill="1" applyBorder="1"/>
    <xf numFmtId="9" fontId="0" fillId="6" borderId="7" xfId="2" applyFont="1" applyFill="1" applyBorder="1"/>
    <xf numFmtId="164" fontId="1" fillId="16" borderId="14" xfId="0" applyNumberFormat="1" applyFont="1" applyFill="1" applyBorder="1"/>
    <xf numFmtId="1" fontId="0" fillId="0" borderId="0" xfId="0" applyNumberFormat="1"/>
    <xf numFmtId="9" fontId="17" fillId="17" borderId="13" xfId="2" applyFont="1" applyFill="1" applyBorder="1" applyAlignment="1">
      <alignment wrapText="1"/>
    </xf>
    <xf numFmtId="0" fontId="13" fillId="8" borderId="17" xfId="0" applyFont="1" applyFill="1" applyBorder="1" applyAlignment="1">
      <alignment wrapText="1"/>
    </xf>
    <xf numFmtId="0" fontId="0" fillId="2" borderId="19" xfId="0" applyFill="1" applyBorder="1"/>
    <xf numFmtId="0" fontId="0" fillId="7" borderId="20" xfId="0" applyFill="1" applyBorder="1"/>
    <xf numFmtId="1" fontId="1" fillId="18" borderId="0" xfId="0" applyNumberFormat="1" applyFont="1" applyFill="1"/>
    <xf numFmtId="0" fontId="16" fillId="2" borderId="18" xfId="0" applyFont="1" applyFill="1" applyBorder="1" applyAlignment="1">
      <alignment wrapText="1"/>
    </xf>
    <xf numFmtId="1" fontId="17" fillId="18" borderId="21" xfId="0" applyNumberFormat="1" applyFont="1" applyFill="1" applyBorder="1" applyAlignment="1">
      <alignment wrapText="1"/>
    </xf>
    <xf numFmtId="0" fontId="13" fillId="3" borderId="11" xfId="0" applyFont="1" applyFill="1" applyBorder="1" applyAlignment="1">
      <alignment wrapText="1"/>
    </xf>
    <xf numFmtId="0" fontId="16" fillId="2" borderId="21" xfId="0" applyFont="1" applyFill="1" applyBorder="1" applyAlignment="1">
      <alignment wrapText="1"/>
    </xf>
    <xf numFmtId="0" fontId="0" fillId="2" borderId="7" xfId="0" applyFill="1" applyBorder="1"/>
    <xf numFmtId="0" fontId="0" fillId="2" borderId="11" xfId="0" applyFill="1" applyBorder="1"/>
    <xf numFmtId="9" fontId="0" fillId="2" borderId="20" xfId="2" applyFont="1" applyFill="1" applyBorder="1"/>
    <xf numFmtId="164" fontId="1" fillId="16" borderId="11" xfId="0" applyNumberFormat="1" applyFont="1" applyFill="1" applyBorder="1"/>
    <xf numFmtId="164" fontId="1" fillId="16" borderId="7" xfId="0" applyNumberFormat="1" applyFont="1" applyFill="1" applyBorder="1"/>
    <xf numFmtId="164" fontId="0" fillId="0" borderId="0" xfId="0" applyNumberFormat="1"/>
    <xf numFmtId="1" fontId="16" fillId="23" borderId="21" xfId="0" applyNumberFormat="1" applyFont="1" applyFill="1" applyBorder="1" applyAlignment="1">
      <alignment wrapText="1"/>
    </xf>
    <xf numFmtId="167" fontId="16" fillId="20" borderId="5" xfId="2" applyNumberFormat="1" applyFont="1" applyFill="1" applyBorder="1" applyAlignment="1">
      <alignment wrapText="1"/>
    </xf>
    <xf numFmtId="164" fontId="17" fillId="20" borderId="21" xfId="0" applyNumberFormat="1" applyFont="1" applyFill="1" applyBorder="1"/>
    <xf numFmtId="164" fontId="0" fillId="24" borderId="14" xfId="0" applyNumberFormat="1" applyFill="1" applyBorder="1"/>
    <xf numFmtId="164" fontId="0" fillId="24" borderId="11" xfId="0" applyNumberFormat="1" applyFill="1" applyBorder="1"/>
    <xf numFmtId="164" fontId="0" fillId="24" borderId="7" xfId="0" applyNumberFormat="1" applyFill="1" applyBorder="1"/>
    <xf numFmtId="0" fontId="26" fillId="0" borderId="0" xfId="0" applyFont="1"/>
    <xf numFmtId="0" fontId="0" fillId="0" borderId="0" xfId="0" quotePrefix="1"/>
    <xf numFmtId="0" fontId="0" fillId="0" borderId="0" xfId="0" quotePrefix="1" applyAlignment="1">
      <alignment wrapText="1"/>
    </xf>
    <xf numFmtId="0" fontId="19" fillId="0" borderId="0" xfId="0" applyFont="1" applyAlignment="1">
      <alignment vertical="center"/>
    </xf>
    <xf numFmtId="0" fontId="1" fillId="0" borderId="0" xfId="0" applyFont="1"/>
    <xf numFmtId="3" fontId="0" fillId="0" borderId="0" xfId="0" applyNumberFormat="1"/>
    <xf numFmtId="0" fontId="11" fillId="7" borderId="10" xfId="1" applyFont="1" applyFill="1" applyBorder="1" applyAlignment="1">
      <alignment horizontal="center" vertical="center" wrapText="1"/>
    </xf>
    <xf numFmtId="0" fontId="11" fillId="7" borderId="11" xfId="1" applyFont="1" applyFill="1" applyBorder="1" applyAlignment="1">
      <alignment horizontal="center" vertical="center" wrapText="1"/>
    </xf>
    <xf numFmtId="165" fontId="6" fillId="28" borderId="10" xfId="1" applyNumberFormat="1" applyFont="1" applyFill="1" applyBorder="1" applyAlignment="1">
      <alignment horizontal="center" vertical="center"/>
    </xf>
    <xf numFmtId="165" fontId="6" fillId="28" borderId="11" xfId="1" applyNumberFormat="1" applyFont="1" applyFill="1" applyBorder="1" applyAlignment="1">
      <alignment horizontal="center" vertical="center"/>
    </xf>
    <xf numFmtId="165" fontId="8" fillId="0" borderId="11" xfId="1" applyNumberFormat="1" applyFont="1" applyBorder="1" applyAlignment="1">
      <alignment horizontal="right" vertical="center"/>
    </xf>
    <xf numFmtId="165" fontId="8" fillId="28" borderId="10" xfId="1" applyNumberFormat="1" applyFont="1" applyFill="1" applyBorder="1" applyAlignment="1">
      <alignment horizontal="right" vertical="center"/>
    </xf>
    <xf numFmtId="165" fontId="8" fillId="28" borderId="11" xfId="1" applyNumberFormat="1" applyFont="1" applyFill="1" applyBorder="1" applyAlignment="1">
      <alignment horizontal="right" vertical="center"/>
    </xf>
    <xf numFmtId="165" fontId="8" fillId="0" borderId="10" xfId="1" applyNumberFormat="1" applyFont="1" applyBorder="1" applyAlignment="1">
      <alignment horizontal="right" vertical="center"/>
    </xf>
    <xf numFmtId="0" fontId="5" fillId="28" borderId="10" xfId="1" applyFont="1" applyFill="1" applyBorder="1" applyAlignment="1">
      <alignment horizontal="center" vertical="center"/>
    </xf>
    <xf numFmtId="0" fontId="5" fillId="28" borderId="11" xfId="1" applyFont="1" applyFill="1" applyBorder="1" applyAlignment="1">
      <alignment horizontal="center" vertical="center"/>
    </xf>
    <xf numFmtId="0" fontId="6" fillId="28" borderId="11" xfId="1" applyFont="1" applyFill="1" applyBorder="1" applyAlignment="1">
      <alignment horizontal="center" vertical="center"/>
    </xf>
    <xf numFmtId="0" fontId="6" fillId="28" borderId="25" xfId="1" applyFont="1" applyFill="1" applyBorder="1" applyAlignment="1">
      <alignment horizontal="center" vertical="center"/>
    </xf>
    <xf numFmtId="0" fontId="4" fillId="28" borderId="10" xfId="1" applyFill="1" applyBorder="1" applyAlignment="1">
      <alignment horizontal="center" vertical="center"/>
    </xf>
    <xf numFmtId="0" fontId="4" fillId="4" borderId="11" xfId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4" fillId="0" borderId="11" xfId="1" applyBorder="1" applyAlignment="1">
      <alignment horizontal="right" vertical="center"/>
    </xf>
    <xf numFmtId="0" fontId="4" fillId="0" borderId="25" xfId="1" applyBorder="1" applyAlignment="1">
      <alignment horizontal="right" vertical="center"/>
    </xf>
    <xf numFmtId="0" fontId="4" fillId="0" borderId="10" xfId="1" applyBorder="1" applyAlignment="1">
      <alignment horizontal="center" vertical="center"/>
    </xf>
    <xf numFmtId="0" fontId="4" fillId="28" borderId="11" xfId="0" applyFont="1" applyFill="1" applyBorder="1" applyAlignment="1">
      <alignment horizontal="center" vertical="center"/>
    </xf>
    <xf numFmtId="0" fontId="5" fillId="28" borderId="11" xfId="0" applyFont="1" applyFill="1" applyBorder="1" applyAlignment="1">
      <alignment horizontal="center" vertical="center"/>
    </xf>
    <xf numFmtId="0" fontId="4" fillId="28" borderId="11" xfId="1" applyFill="1" applyBorder="1" applyAlignment="1">
      <alignment horizontal="right" vertical="center"/>
    </xf>
    <xf numFmtId="0" fontId="4" fillId="28" borderId="25" xfId="1" applyFill="1" applyBorder="1" applyAlignment="1">
      <alignment horizontal="right" vertical="center"/>
    </xf>
    <xf numFmtId="0" fontId="4" fillId="28" borderId="11" xfId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11" xfId="1" applyBorder="1" applyAlignment="1">
      <alignment vertical="center"/>
    </xf>
    <xf numFmtId="165" fontId="6" fillId="28" borderId="26" xfId="1" applyNumberFormat="1" applyFont="1" applyFill="1" applyBorder="1" applyAlignment="1">
      <alignment horizontal="center" vertical="center"/>
    </xf>
    <xf numFmtId="0" fontId="4" fillId="4" borderId="10" xfId="1" applyFill="1" applyBorder="1" applyAlignment="1">
      <alignment horizontal="center" vertical="center"/>
    </xf>
    <xf numFmtId="165" fontId="9" fillId="0" borderId="11" xfId="1" applyNumberFormat="1" applyFont="1" applyBorder="1" applyAlignment="1">
      <alignment horizontal="right" vertical="center"/>
    </xf>
    <xf numFmtId="165" fontId="8" fillId="0" borderId="26" xfId="1" applyNumberFormat="1" applyFont="1" applyBorder="1" applyAlignment="1">
      <alignment horizontal="right" vertical="center"/>
    </xf>
    <xf numFmtId="0" fontId="4" fillId="28" borderId="10" xfId="0" applyFont="1" applyFill="1" applyBorder="1" applyAlignment="1">
      <alignment horizontal="center" vertical="center"/>
    </xf>
    <xf numFmtId="165" fontId="9" fillId="28" borderId="11" xfId="1" applyNumberFormat="1" applyFont="1" applyFill="1" applyBorder="1" applyAlignment="1">
      <alignment horizontal="right" vertical="center"/>
    </xf>
    <xf numFmtId="165" fontId="8" fillId="28" borderId="26" xfId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1" applyBorder="1" applyAlignment="1">
      <alignment vertical="center"/>
    </xf>
    <xf numFmtId="0" fontId="5" fillId="28" borderId="25" xfId="1" applyFont="1" applyFill="1" applyBorder="1" applyAlignment="1">
      <alignment horizontal="center" vertical="center"/>
    </xf>
    <xf numFmtId="2" fontId="23" fillId="29" borderId="11" xfId="0" applyNumberFormat="1" applyFont="1" applyFill="1" applyBorder="1" applyAlignment="1">
      <alignment wrapText="1"/>
    </xf>
    <xf numFmtId="164" fontId="23" fillId="29" borderId="11" xfId="0" applyNumberFormat="1" applyFont="1" applyFill="1" applyBorder="1"/>
    <xf numFmtId="164" fontId="28" fillId="29" borderId="11" xfId="1" applyNumberFormat="1" applyFont="1" applyFill="1" applyBorder="1" applyAlignment="1">
      <alignment horizontal="center" vertical="center"/>
    </xf>
    <xf numFmtId="164" fontId="6" fillId="29" borderId="11" xfId="1" applyNumberFormat="1" applyFont="1" applyFill="1" applyBorder="1" applyAlignment="1">
      <alignment horizontal="center" vertical="center"/>
    </xf>
    <xf numFmtId="0" fontId="5" fillId="29" borderId="25" xfId="1" applyFont="1" applyFill="1" applyBorder="1" applyAlignment="1">
      <alignment horizontal="center" vertical="center"/>
    </xf>
    <xf numFmtId="0" fontId="5" fillId="29" borderId="11" xfId="1" applyFont="1" applyFill="1" applyBorder="1" applyAlignment="1">
      <alignment horizontal="center" vertical="center"/>
    </xf>
    <xf numFmtId="0" fontId="6" fillId="29" borderId="11" xfId="1" applyFont="1" applyFill="1" applyBorder="1" applyAlignment="1">
      <alignment horizontal="center" vertical="center"/>
    </xf>
    <xf numFmtId="3" fontId="6" fillId="29" borderId="25" xfId="1" applyNumberFormat="1" applyFont="1" applyFill="1" applyBorder="1" applyAlignment="1">
      <alignment horizontal="center" vertical="center"/>
    </xf>
    <xf numFmtId="3" fontId="6" fillId="29" borderId="11" xfId="1" applyNumberFormat="1" applyFont="1" applyFill="1" applyBorder="1" applyAlignment="1">
      <alignment horizontal="center" vertical="center"/>
    </xf>
    <xf numFmtId="3" fontId="6" fillId="29" borderId="27" xfId="1" applyNumberFormat="1" applyFont="1" applyFill="1" applyBorder="1" applyAlignment="1">
      <alignment horizontal="center" vertical="center"/>
    </xf>
    <xf numFmtId="0" fontId="0" fillId="30" borderId="5" xfId="0" applyFill="1" applyBorder="1"/>
    <xf numFmtId="0" fontId="5" fillId="31" borderId="4" xfId="1" applyFont="1" applyFill="1" applyBorder="1" applyAlignment="1">
      <alignment horizontal="center" vertical="center"/>
    </xf>
    <xf numFmtId="0" fontId="5" fillId="31" borderId="5" xfId="1" applyFont="1" applyFill="1" applyBorder="1" applyAlignment="1">
      <alignment horizontal="center" vertical="center"/>
    </xf>
    <xf numFmtId="0" fontId="4" fillId="30" borderId="5" xfId="1" applyFill="1" applyBorder="1" applyAlignment="1">
      <alignment vertical="center"/>
    </xf>
    <xf numFmtId="3" fontId="4" fillId="30" borderId="4" xfId="1" applyNumberFormat="1" applyFill="1" applyBorder="1" applyAlignment="1">
      <alignment vertical="center"/>
    </xf>
    <xf numFmtId="3" fontId="4" fillId="30" borderId="11" xfId="1" applyNumberFormat="1" applyFill="1" applyBorder="1" applyAlignment="1">
      <alignment vertical="center"/>
    </xf>
    <xf numFmtId="3" fontId="4" fillId="30" borderId="27" xfId="1" applyNumberFormat="1" applyFill="1" applyBorder="1" applyAlignment="1">
      <alignment vertical="center"/>
    </xf>
    <xf numFmtId="9" fontId="0" fillId="29" borderId="11" xfId="0" applyNumberFormat="1" applyFill="1" applyBorder="1"/>
    <xf numFmtId="164" fontId="0" fillId="29" borderId="11" xfId="0" applyNumberFormat="1" applyFill="1" applyBorder="1"/>
    <xf numFmtId="0" fontId="4" fillId="29" borderId="25" xfId="0" applyFont="1" applyFill="1" applyBorder="1" applyAlignment="1">
      <alignment horizontal="center" vertical="center"/>
    </xf>
    <xf numFmtId="0" fontId="4" fillId="29" borderId="11" xfId="0" applyFont="1" applyFill="1" applyBorder="1" applyAlignment="1">
      <alignment horizontal="center" vertical="center"/>
    </xf>
    <xf numFmtId="0" fontId="4" fillId="29" borderId="11" xfId="1" applyFill="1" applyBorder="1" applyAlignment="1">
      <alignment vertical="center"/>
    </xf>
    <xf numFmtId="3" fontId="4" fillId="29" borderId="25" xfId="1" applyNumberFormat="1" applyFill="1" applyBorder="1" applyAlignment="1">
      <alignment vertical="center"/>
    </xf>
    <xf numFmtId="3" fontId="4" fillId="29" borderId="11" xfId="1" applyNumberFormat="1" applyFill="1" applyBorder="1" applyAlignment="1">
      <alignment vertical="center"/>
    </xf>
    <xf numFmtId="166" fontId="4" fillId="29" borderId="11" xfId="1" applyNumberFormat="1" applyFill="1" applyBorder="1" applyAlignment="1">
      <alignment vertical="center"/>
    </xf>
    <xf numFmtId="166" fontId="4" fillId="29" borderId="27" xfId="1" applyNumberFormat="1" applyFill="1" applyBorder="1" applyAlignment="1">
      <alignment vertical="center"/>
    </xf>
    <xf numFmtId="164" fontId="0" fillId="30" borderId="11" xfId="0" applyNumberFormat="1" applyFill="1" applyBorder="1"/>
    <xf numFmtId="0" fontId="4" fillId="30" borderId="25" xfId="0" applyFont="1" applyFill="1" applyBorder="1" applyAlignment="1">
      <alignment horizontal="center" vertical="center"/>
    </xf>
    <xf numFmtId="0" fontId="4" fillId="30" borderId="11" xfId="0" applyFont="1" applyFill="1" applyBorder="1" applyAlignment="1">
      <alignment horizontal="center" vertical="center"/>
    </xf>
    <xf numFmtId="0" fontId="4" fillId="30" borderId="11" xfId="1" applyFill="1" applyBorder="1" applyAlignment="1">
      <alignment vertical="center"/>
    </xf>
    <xf numFmtId="3" fontId="4" fillId="30" borderId="25" xfId="1" applyNumberFormat="1" applyFill="1" applyBorder="1" applyAlignment="1">
      <alignment vertical="center"/>
    </xf>
    <xf numFmtId="166" fontId="4" fillId="30" borderId="11" xfId="1" applyNumberFormat="1" applyFill="1" applyBorder="1" applyAlignment="1">
      <alignment vertical="center"/>
    </xf>
    <xf numFmtId="166" fontId="4" fillId="30" borderId="27" xfId="1" applyNumberFormat="1" applyFill="1" applyBorder="1" applyAlignment="1">
      <alignment vertical="center"/>
    </xf>
    <xf numFmtId="0" fontId="4" fillId="30" borderId="11" xfId="0" applyFont="1" applyFill="1" applyBorder="1" applyAlignment="1">
      <alignment vertical="center"/>
    </xf>
    <xf numFmtId="3" fontId="4" fillId="30" borderId="25" xfId="0" applyNumberFormat="1" applyFont="1" applyFill="1" applyBorder="1" applyAlignment="1">
      <alignment vertical="center"/>
    </xf>
    <xf numFmtId="3" fontId="4" fillId="30" borderId="11" xfId="0" applyNumberFormat="1" applyFont="1" applyFill="1" applyBorder="1" applyAlignment="1">
      <alignment vertical="center"/>
    </xf>
    <xf numFmtId="0" fontId="4" fillId="29" borderId="11" xfId="0" applyFont="1" applyFill="1" applyBorder="1" applyAlignment="1">
      <alignment vertical="center"/>
    </xf>
    <xf numFmtId="3" fontId="4" fillId="29" borderId="25" xfId="0" applyNumberFormat="1" applyFont="1" applyFill="1" applyBorder="1" applyAlignment="1">
      <alignment vertical="center"/>
    </xf>
    <xf numFmtId="3" fontId="4" fillId="29" borderId="11" xfId="0" applyNumberFormat="1" applyFont="1" applyFill="1" applyBorder="1" applyAlignment="1">
      <alignment vertical="center"/>
    </xf>
    <xf numFmtId="3" fontId="5" fillId="30" borderId="25" xfId="1" applyNumberFormat="1" applyFont="1" applyFill="1" applyBorder="1" applyAlignment="1">
      <alignment vertical="center"/>
    </xf>
    <xf numFmtId="3" fontId="5" fillId="30" borderId="11" xfId="1" applyNumberFormat="1" applyFont="1" applyFill="1" applyBorder="1" applyAlignment="1">
      <alignment vertical="center"/>
    </xf>
    <xf numFmtId="0" fontId="4" fillId="29" borderId="22" xfId="0" applyFont="1" applyFill="1" applyBorder="1" applyAlignment="1">
      <alignment horizontal="center" vertical="center"/>
    </xf>
    <xf numFmtId="0" fontId="4" fillId="29" borderId="17" xfId="0" applyFont="1" applyFill="1" applyBorder="1" applyAlignment="1">
      <alignment horizontal="center" vertical="center"/>
    </xf>
    <xf numFmtId="0" fontId="4" fillId="29" borderId="17" xfId="0" applyFont="1" applyFill="1" applyBorder="1" applyAlignment="1">
      <alignment vertical="center"/>
    </xf>
    <xf numFmtId="3" fontId="5" fillId="29" borderId="22" xfId="0" applyNumberFormat="1" applyFont="1" applyFill="1" applyBorder="1" applyAlignment="1">
      <alignment vertical="center"/>
    </xf>
    <xf numFmtId="3" fontId="5" fillId="29" borderId="17" xfId="0" applyNumberFormat="1" applyFont="1" applyFill="1" applyBorder="1" applyAlignment="1">
      <alignment vertical="center"/>
    </xf>
    <xf numFmtId="166" fontId="4" fillId="29" borderId="17" xfId="1" applyNumberFormat="1" applyFill="1" applyBorder="1" applyAlignment="1">
      <alignment vertical="center"/>
    </xf>
    <xf numFmtId="166" fontId="4" fillId="29" borderId="23" xfId="1" applyNumberFormat="1" applyFill="1" applyBorder="1" applyAlignment="1">
      <alignment vertical="center"/>
    </xf>
    <xf numFmtId="0" fontId="13" fillId="10" borderId="0" xfId="0" applyFont="1" applyFill="1" applyAlignment="1">
      <alignment vertical="center" wrapText="1"/>
    </xf>
    <xf numFmtId="0" fontId="13" fillId="10" borderId="0" xfId="0" applyFont="1" applyFill="1" applyAlignment="1">
      <alignment wrapText="1"/>
    </xf>
    <xf numFmtId="0" fontId="24" fillId="10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5" fillId="7" borderId="28" xfId="1" applyFont="1" applyFill="1" applyBorder="1" applyAlignment="1">
      <alignment horizontal="center" vertical="center"/>
    </xf>
    <xf numFmtId="0" fontId="5" fillId="7" borderId="0" xfId="1" applyFont="1" applyFill="1" applyAlignment="1">
      <alignment horizontal="center" vertical="center"/>
    </xf>
    <xf numFmtId="0" fontId="5" fillId="7" borderId="0" xfId="1" applyFont="1" applyFill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 wrapText="1"/>
    </xf>
    <xf numFmtId="0" fontId="11" fillId="7" borderId="3" xfId="1" applyFont="1" applyFill="1" applyBorder="1" applyAlignment="1">
      <alignment horizontal="center" vertical="center" wrapText="1"/>
    </xf>
    <xf numFmtId="0" fontId="5" fillId="27" borderId="2" xfId="1" applyFont="1" applyFill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28" borderId="25" xfId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8" borderId="25" xfId="0" applyFont="1" applyFill="1" applyBorder="1" applyAlignment="1">
      <alignment horizontal="center" vertical="center"/>
    </xf>
    <xf numFmtId="0" fontId="7" fillId="28" borderId="22" xfId="0" applyFont="1" applyFill="1" applyBorder="1" applyAlignment="1">
      <alignment horizontal="center" vertical="center"/>
    </xf>
    <xf numFmtId="164" fontId="0" fillId="29" borderId="17" xfId="0" applyNumberFormat="1" applyFill="1" applyBorder="1"/>
    <xf numFmtId="0" fontId="5" fillId="27" borderId="29" xfId="1" applyFont="1" applyFill="1" applyBorder="1" applyAlignment="1">
      <alignment horizontal="center" vertical="center"/>
    </xf>
    <xf numFmtId="0" fontId="5" fillId="28" borderId="24" xfId="1" applyFont="1" applyFill="1" applyBorder="1" applyAlignment="1">
      <alignment horizontal="center" vertical="center"/>
    </xf>
    <xf numFmtId="165" fontId="6" fillId="28" borderId="27" xfId="1" applyNumberFormat="1" applyFont="1" applyFill="1" applyBorder="1" applyAlignment="1">
      <alignment horizontal="center" vertical="center"/>
    </xf>
    <xf numFmtId="165" fontId="8" fillId="0" borderId="27" xfId="1" applyNumberFormat="1" applyFont="1" applyBorder="1" applyAlignment="1">
      <alignment horizontal="right" vertical="center"/>
    </xf>
    <xf numFmtId="165" fontId="8" fillId="28" borderId="27" xfId="1" applyNumberFormat="1" applyFont="1" applyFill="1" applyBorder="1" applyAlignment="1">
      <alignment horizontal="right" vertical="center"/>
    </xf>
    <xf numFmtId="0" fontId="4" fillId="28" borderId="17" xfId="1" applyFill="1" applyBorder="1" applyAlignment="1">
      <alignment horizontal="right" vertical="center"/>
    </xf>
    <xf numFmtId="0" fontId="4" fillId="28" borderId="22" xfId="1" applyFill="1" applyBorder="1" applyAlignment="1">
      <alignment horizontal="right" vertical="center"/>
    </xf>
    <xf numFmtId="165" fontId="9" fillId="28" borderId="17" xfId="1" applyNumberFormat="1" applyFont="1" applyFill="1" applyBorder="1" applyAlignment="1">
      <alignment horizontal="right" vertical="center"/>
    </xf>
    <xf numFmtId="165" fontId="8" fillId="28" borderId="23" xfId="1" applyNumberFormat="1" applyFont="1" applyFill="1" applyBorder="1" applyAlignment="1">
      <alignment horizontal="right" vertical="center"/>
    </xf>
    <xf numFmtId="0" fontId="7" fillId="0" borderId="31" xfId="1" applyFont="1" applyBorder="1" applyAlignment="1">
      <alignment horizontal="center" vertical="center"/>
    </xf>
    <xf numFmtId="0" fontId="7" fillId="28" borderId="31" xfId="1" applyFont="1" applyFill="1" applyBorder="1" applyAlignment="1">
      <alignment horizontal="center" vertical="center"/>
    </xf>
    <xf numFmtId="0" fontId="4" fillId="28" borderId="27" xfId="1" applyFill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28" borderId="31" xfId="0" applyFont="1" applyFill="1" applyBorder="1" applyAlignment="1">
      <alignment horizontal="center" vertical="center"/>
    </xf>
    <xf numFmtId="0" fontId="7" fillId="28" borderId="32" xfId="0" applyFont="1" applyFill="1" applyBorder="1" applyAlignment="1">
      <alignment horizontal="center" vertical="center"/>
    </xf>
    <xf numFmtId="0" fontId="4" fillId="28" borderId="23" xfId="1" applyFill="1" applyBorder="1" applyAlignment="1">
      <alignment horizontal="center" vertical="center"/>
    </xf>
    <xf numFmtId="0" fontId="5" fillId="27" borderId="24" xfId="1" applyFont="1" applyFill="1" applyBorder="1" applyAlignment="1">
      <alignment horizontal="center" vertical="center"/>
    </xf>
    <xf numFmtId="0" fontId="11" fillId="7" borderId="27" xfId="1" applyFont="1" applyFill="1" applyBorder="1" applyAlignment="1">
      <alignment horizontal="center" vertical="center" wrapText="1"/>
    </xf>
    <xf numFmtId="165" fontId="8" fillId="28" borderId="30" xfId="1" applyNumberFormat="1" applyFont="1" applyFill="1" applyBorder="1" applyAlignment="1">
      <alignment horizontal="right" vertical="center"/>
    </xf>
    <xf numFmtId="165" fontId="8" fillId="28" borderId="17" xfId="1" applyNumberFormat="1" applyFont="1" applyFill="1" applyBorder="1" applyAlignment="1">
      <alignment horizontal="right" vertical="center"/>
    </xf>
    <xf numFmtId="0" fontId="5" fillId="7" borderId="3" xfId="1" applyFont="1" applyFill="1" applyBorder="1" applyAlignment="1">
      <alignment horizontal="center" vertical="center"/>
    </xf>
    <xf numFmtId="0" fontId="5" fillId="7" borderId="33" xfId="1" applyFont="1" applyFill="1" applyBorder="1" applyAlignment="1">
      <alignment horizontal="center" vertical="center"/>
    </xf>
    <xf numFmtId="0" fontId="6" fillId="28" borderId="34" xfId="1" applyFont="1" applyFill="1" applyBorder="1" applyAlignment="1">
      <alignment horizontal="center" vertical="center"/>
    </xf>
    <xf numFmtId="0" fontId="4" fillId="0" borderId="34" xfId="1" applyBorder="1" applyAlignment="1">
      <alignment horizontal="right" vertical="center"/>
    </xf>
    <xf numFmtId="0" fontId="4" fillId="28" borderId="34" xfId="1" applyFill="1" applyBorder="1" applyAlignment="1">
      <alignment horizontal="right" vertical="center"/>
    </xf>
    <xf numFmtId="0" fontId="4" fillId="28" borderId="35" xfId="1" applyFill="1" applyBorder="1" applyAlignment="1">
      <alignment horizontal="right" vertical="center"/>
    </xf>
    <xf numFmtId="0" fontId="11" fillId="7" borderId="26" xfId="1" applyFont="1" applyFill="1" applyBorder="1" applyAlignment="1">
      <alignment horizontal="center" vertical="center" wrapText="1"/>
    </xf>
    <xf numFmtId="165" fontId="8" fillId="28" borderId="36" xfId="1" applyNumberFormat="1" applyFont="1" applyFill="1" applyBorder="1" applyAlignment="1">
      <alignment horizontal="right" vertical="center"/>
    </xf>
    <xf numFmtId="0" fontId="13" fillId="3" borderId="10" xfId="0" applyFont="1" applyFill="1" applyBorder="1" applyAlignment="1">
      <alignment horizontal="right" wrapText="1"/>
    </xf>
    <xf numFmtId="0" fontId="1" fillId="9" borderId="37" xfId="0" applyFont="1" applyFill="1" applyBorder="1" applyAlignment="1">
      <alignment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3" fillId="0" borderId="38" xfId="0" applyFont="1" applyBorder="1" applyAlignment="1">
      <alignment wrapText="1"/>
    </xf>
    <xf numFmtId="0" fontId="1" fillId="0" borderId="38" xfId="0" applyFont="1" applyBorder="1" applyAlignment="1">
      <alignment wrapText="1"/>
    </xf>
    <xf numFmtId="164" fontId="29" fillId="22" borderId="38" xfId="4" applyNumberFormat="1" applyFont="1" applyBorder="1"/>
    <xf numFmtId="165" fontId="30" fillId="0" borderId="10" xfId="1" applyNumberFormat="1" applyFont="1" applyBorder="1" applyAlignment="1">
      <alignment horizontal="right" vertical="center"/>
    </xf>
    <xf numFmtId="1" fontId="29" fillId="22" borderId="38" xfId="4" applyNumberFormat="1" applyFont="1" applyBorder="1"/>
    <xf numFmtId="0" fontId="0" fillId="9" borderId="5" xfId="0" applyFill="1" applyBorder="1" applyAlignment="1">
      <alignment horizontal="center"/>
    </xf>
    <xf numFmtId="164" fontId="29" fillId="15" borderId="38" xfId="4" applyNumberFormat="1" applyFont="1" applyFill="1" applyBorder="1"/>
    <xf numFmtId="1" fontId="29" fillId="15" borderId="38" xfId="4" applyNumberFormat="1" applyFont="1" applyFill="1" applyBorder="1"/>
    <xf numFmtId="0" fontId="4" fillId="28" borderId="30" xfId="0" applyFont="1" applyFill="1" applyBorder="1" applyAlignment="1">
      <alignment horizontal="center" vertical="center"/>
    </xf>
    <xf numFmtId="0" fontId="4" fillId="28" borderId="17" xfId="0" applyFont="1" applyFill="1" applyBorder="1" applyAlignment="1">
      <alignment horizontal="center" vertical="center"/>
    </xf>
    <xf numFmtId="165" fontId="25" fillId="15" borderId="0" xfId="4" applyNumberFormat="1" applyFont="1" applyFill="1" applyBorder="1" applyAlignment="1">
      <alignment vertical="center"/>
    </xf>
    <xf numFmtId="0" fontId="0" fillId="33" borderId="37" xfId="0" applyFill="1" applyBorder="1"/>
    <xf numFmtId="0" fontId="0" fillId="18" borderId="37" xfId="0" applyFill="1" applyBorder="1"/>
    <xf numFmtId="164" fontId="0" fillId="17" borderId="37" xfId="0" applyNumberFormat="1" applyFill="1" applyBorder="1"/>
    <xf numFmtId="1" fontId="0" fillId="18" borderId="37" xfId="0" applyNumberFormat="1" applyFill="1" applyBorder="1"/>
    <xf numFmtId="0" fontId="5" fillId="0" borderId="11" xfId="1" applyFont="1" applyBorder="1" applyAlignment="1">
      <alignment horizontal="center" vertical="center"/>
    </xf>
    <xf numFmtId="0" fontId="12" fillId="28" borderId="30" xfId="0" applyFont="1" applyFill="1" applyBorder="1"/>
    <xf numFmtId="0" fontId="12" fillId="28" borderId="17" xfId="0" applyFont="1" applyFill="1" applyBorder="1"/>
    <xf numFmtId="1" fontId="0" fillId="34" borderId="37" xfId="0" applyNumberFormat="1" applyFill="1" applyBorder="1"/>
    <xf numFmtId="0" fontId="19" fillId="0" borderId="0" xfId="0" applyFont="1"/>
    <xf numFmtId="0" fontId="32" fillId="7" borderId="7" xfId="0" applyFont="1" applyFill="1" applyBorder="1" applyAlignment="1">
      <alignment horizontal="center" vertical="center"/>
    </xf>
    <xf numFmtId="0" fontId="0" fillId="9" borderId="4" xfId="0" applyFill="1" applyBorder="1"/>
    <xf numFmtId="0" fontId="0" fillId="9" borderId="5" xfId="0" applyFill="1" applyBorder="1"/>
    <xf numFmtId="0" fontId="0" fillId="12" borderId="2" xfId="0" applyFill="1" applyBorder="1" applyAlignment="1">
      <alignment wrapText="1"/>
    </xf>
    <xf numFmtId="0" fontId="0" fillId="0" borderId="2" xfId="0" applyBorder="1"/>
    <xf numFmtId="9" fontId="0" fillId="29" borderId="25" xfId="0" applyNumberFormat="1" applyFill="1" applyBorder="1"/>
    <xf numFmtId="9" fontId="0" fillId="30" borderId="25" xfId="0" applyNumberFormat="1" applyFill="1" applyBorder="1"/>
    <xf numFmtId="9" fontId="0" fillId="29" borderId="22" xfId="0" applyNumberFormat="1" applyFill="1" applyBorder="1"/>
    <xf numFmtId="0" fontId="7" fillId="28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8" borderId="0" xfId="0" applyFont="1" applyFill="1" applyAlignment="1">
      <alignment horizontal="center" vertical="center"/>
    </xf>
    <xf numFmtId="0" fontId="0" fillId="30" borderId="4" xfId="0" applyFill="1" applyBorder="1"/>
    <xf numFmtId="0" fontId="7" fillId="28" borderId="1" xfId="0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28" borderId="2" xfId="1" applyFont="1" applyFill="1" applyBorder="1" applyAlignment="1">
      <alignment horizontal="center" vertical="center"/>
    </xf>
    <xf numFmtId="0" fontId="5" fillId="28" borderId="3" xfId="1" applyFont="1" applyFill="1" applyBorder="1" applyAlignment="1">
      <alignment horizontal="center" vertical="center"/>
    </xf>
    <xf numFmtId="0" fontId="5" fillId="36" borderId="3" xfId="1" applyFont="1" applyFill="1" applyBorder="1" applyAlignment="1">
      <alignment horizontal="center"/>
    </xf>
    <xf numFmtId="164" fontId="16" fillId="20" borderId="5" xfId="0" applyNumberFormat="1" applyFont="1" applyFill="1" applyBorder="1" applyAlignment="1">
      <alignment wrapText="1"/>
    </xf>
    <xf numFmtId="0" fontId="0" fillId="35" borderId="4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20" fontId="0" fillId="0" borderId="0" xfId="0" quotePrefix="1" applyNumberFormat="1"/>
    <xf numFmtId="1" fontId="33" fillId="29" borderId="22" xfId="0" applyNumberFormat="1" applyFont="1" applyFill="1" applyBorder="1" applyAlignment="1">
      <alignment horizontal="center"/>
    </xf>
    <xf numFmtId="0" fontId="1" fillId="32" borderId="0" xfId="0" applyFont="1" applyFill="1" applyAlignment="1">
      <alignment horizontal="left"/>
    </xf>
    <xf numFmtId="0" fontId="0" fillId="32" borderId="0" xfId="0" applyFill="1" applyAlignment="1">
      <alignment horizontal="left"/>
    </xf>
    <xf numFmtId="0" fontId="13" fillId="11" borderId="19" xfId="0" applyFont="1" applyFill="1" applyBorder="1" applyAlignment="1">
      <alignment horizontal="center" wrapText="1"/>
    </xf>
    <xf numFmtId="0" fontId="13" fillId="11" borderId="20" xfId="0" applyFont="1" applyFill="1" applyBorder="1" applyAlignment="1">
      <alignment horizontal="center" wrapText="1"/>
    </xf>
    <xf numFmtId="0" fontId="21" fillId="21" borderId="0" xfId="3" applyFont="1" applyFill="1" applyAlignment="1">
      <alignment horizontal="center" wrapText="1"/>
    </xf>
    <xf numFmtId="0" fontId="21" fillId="21" borderId="0" xfId="3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3" fillId="12" borderId="0" xfId="0" applyFont="1" applyFill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26" borderId="4" xfId="0" applyFill="1" applyBorder="1" applyAlignment="1">
      <alignment horizontal="center"/>
    </xf>
    <xf numFmtId="0" fontId="0" fillId="26" borderId="5" xfId="0" applyFill="1" applyBorder="1" applyAlignment="1">
      <alignment horizontal="center"/>
    </xf>
    <xf numFmtId="0" fontId="0" fillId="26" borderId="6" xfId="0" applyFill="1" applyBorder="1" applyAlignment="1">
      <alignment horizontal="center"/>
    </xf>
    <xf numFmtId="0" fontId="27" fillId="0" borderId="0" xfId="0" applyFont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" fontId="25" fillId="22" borderId="39" xfId="4" applyNumberFormat="1" applyFont="1" applyBorder="1" applyAlignment="1">
      <alignment horizontal="center"/>
    </xf>
    <xf numFmtId="1" fontId="25" fillId="22" borderId="41" xfId="4" applyNumberFormat="1" applyFont="1" applyBorder="1" applyAlignment="1">
      <alignment horizontal="center"/>
    </xf>
    <xf numFmtId="1" fontId="25" fillId="22" borderId="40" xfId="4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0" fillId="25" borderId="4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0" fillId="25" borderId="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9" borderId="5" xfId="0" applyFill="1" applyBorder="1" applyAlignment="1">
      <alignment horizontal="center"/>
    </xf>
  </cellXfs>
  <cellStyles count="5">
    <cellStyle name="Dålig" xfId="3" builtinId="27"/>
    <cellStyle name="Indata" xfId="4" builtinId="20"/>
    <cellStyle name="Normal" xfId="0" builtinId="0"/>
    <cellStyle name="Normal 2" xfId="1" xr:uid="{00000000-0005-0000-0000-000003000000}"/>
    <cellStyle name="Procent" xfId="2" builtinId="5"/>
  </cellStyles>
  <dxfs count="34"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E7746B"/>
      <color rgb="FFE04B40"/>
      <color rgb="FFFFC7CE"/>
      <color rgb="FF9C0006"/>
      <color rgb="FFFF9999"/>
      <color rgb="FFFFC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Veckoplanering1!$BU$16</c:f>
          <c:strCache>
            <c:ptCount val="1"/>
            <c:pt idx="0">
              <c:v>GRUPPNAMN -Köutveckling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Veckoplanering1!$AY$13</c:f>
              <c:strCache>
                <c:ptCount val="1"/>
                <c:pt idx="0">
                  <c:v>Antal väntande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Veckoplanering1!$AY$16:$AY$68</c:f>
              <c:numCache>
                <c:formatCode>0_ ;[Red]\-0\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F-4BF7-A6DB-F0C238EE86A4}"/>
            </c:ext>
          </c:extLst>
        </c:ser>
        <c:ser>
          <c:idx val="1"/>
          <c:order val="1"/>
          <c:tx>
            <c:strRef>
              <c:f>Veckoplanering1!$AZ$13</c:f>
              <c:strCache>
                <c:ptCount val="1"/>
                <c:pt idx="0">
                  <c:v>Förväntat antal väntande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Veckoplanering1!$AZ$16:$AZ$68</c:f>
              <c:numCache>
                <c:formatCode>0_ ;[Red]\-0\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FF-4BF7-A6DB-F0C238EE86A4}"/>
            </c:ext>
          </c:extLst>
        </c:ser>
        <c:ser>
          <c:idx val="2"/>
          <c:order val="2"/>
          <c:tx>
            <c:v>Vecka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Veckoplanering1!$AZ$10</c:f>
              <c:numCache>
                <c:formatCode>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FF-4BF7-A6DB-F0C238EE8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024352"/>
        <c:axId val="395027096"/>
      </c:lineChart>
      <c:catAx>
        <c:axId val="395024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5027096"/>
        <c:crosses val="autoZero"/>
        <c:auto val="1"/>
        <c:lblAlgn val="ctr"/>
        <c:lblOffset val="100"/>
        <c:noMultiLvlLbl val="0"/>
      </c:catAx>
      <c:valAx>
        <c:axId val="39502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502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Veckoplanering1!$BU$14</c:f>
          <c:strCache>
            <c:ptCount val="1"/>
            <c:pt idx="0">
              <c:v>GRUPPNAMN -plan mot utfall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Veckoplanering1!$BQ$13</c:f>
              <c:strCache>
                <c:ptCount val="1"/>
                <c:pt idx="0">
                  <c:v>Ack produktionsutfall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Veckoplanering1!$BQ$16:$BQ$68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6-498C-862E-CE18D60F87ED}"/>
            </c:ext>
          </c:extLst>
        </c:ser>
        <c:ser>
          <c:idx val="1"/>
          <c:order val="1"/>
          <c:tx>
            <c:strRef>
              <c:f>Veckoplanering1!$BR$13</c:f>
              <c:strCache>
                <c:ptCount val="1"/>
                <c:pt idx="0">
                  <c:v>Ack Veckotakt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val>
            <c:numRef>
              <c:f>Veckoplanering1!$BR$16:$BR$68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6-498C-862E-CE18D60F87ED}"/>
            </c:ext>
          </c:extLst>
        </c:ser>
        <c:ser>
          <c:idx val="2"/>
          <c:order val="2"/>
          <c:tx>
            <c:strRef>
              <c:f>Veckoplanering1!$BS$13</c:f>
              <c:strCache>
                <c:ptCount val="1"/>
                <c:pt idx="0">
                  <c:v>Ack veckoplan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val>
            <c:numRef>
              <c:f>Veckoplanering1!$BS$16:$BS$68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6-498C-862E-CE18D60F8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021216"/>
        <c:axId val="395023176"/>
      </c:lineChart>
      <c:catAx>
        <c:axId val="395021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5023176"/>
        <c:crosses val="autoZero"/>
        <c:auto val="1"/>
        <c:lblAlgn val="ctr"/>
        <c:lblOffset val="100"/>
        <c:noMultiLvlLbl val="0"/>
      </c:catAx>
      <c:valAx>
        <c:axId val="39502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502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Veckoplanering2!$BU$16</c:f>
          <c:strCache>
            <c:ptCount val="1"/>
            <c:pt idx="0">
              <c:v>GRUPPNAMN -Köutveckling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Veckoplanering2!$AY$13</c:f>
              <c:strCache>
                <c:ptCount val="1"/>
                <c:pt idx="0">
                  <c:v>Antal väntande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Veckoplanering2!$AY$16:$AY$68</c:f>
              <c:numCache>
                <c:formatCode>0_ ;[Red]\-0\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9-4B14-B41F-C83FF0B6A1CD}"/>
            </c:ext>
          </c:extLst>
        </c:ser>
        <c:ser>
          <c:idx val="1"/>
          <c:order val="1"/>
          <c:tx>
            <c:strRef>
              <c:f>Veckoplanering2!$AZ$13</c:f>
              <c:strCache>
                <c:ptCount val="1"/>
                <c:pt idx="0">
                  <c:v>Förväntat antal väntande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Veckoplanering2!$AZ$16:$AZ$68</c:f>
              <c:numCache>
                <c:formatCode>0_ ;[Red]\-0\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9-4B14-B41F-C83FF0B6A1CD}"/>
            </c:ext>
          </c:extLst>
        </c:ser>
        <c:ser>
          <c:idx val="2"/>
          <c:order val="2"/>
          <c:tx>
            <c:v>Vecka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Veckoplanering2!$AZ$10</c:f>
              <c:numCache>
                <c:formatCode>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19-4B14-B41F-C83FF0B6A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022784"/>
        <c:axId val="395023568"/>
      </c:lineChart>
      <c:catAx>
        <c:axId val="395022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5023568"/>
        <c:crosses val="autoZero"/>
        <c:auto val="1"/>
        <c:lblAlgn val="ctr"/>
        <c:lblOffset val="100"/>
        <c:noMultiLvlLbl val="0"/>
      </c:catAx>
      <c:valAx>
        <c:axId val="39502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502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Veckoplanering2!$BU$14</c:f>
          <c:strCache>
            <c:ptCount val="1"/>
            <c:pt idx="0">
              <c:v>GRUPPNAMN -plan mot utfall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Veckoplanering2!$BQ$13</c:f>
              <c:strCache>
                <c:ptCount val="1"/>
                <c:pt idx="0">
                  <c:v>Ack produktionsutfall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Veckoplanering2!$BQ$16:$BQ$68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B-4A89-9C5A-21C00AC14640}"/>
            </c:ext>
          </c:extLst>
        </c:ser>
        <c:ser>
          <c:idx val="1"/>
          <c:order val="1"/>
          <c:tx>
            <c:strRef>
              <c:f>Veckoplanering2!$BR$13</c:f>
              <c:strCache>
                <c:ptCount val="1"/>
                <c:pt idx="0">
                  <c:v>Ack Veckotakt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val>
            <c:numRef>
              <c:f>Veckoplanering2!$BR$16:$BR$68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B-4A89-9C5A-21C00AC14640}"/>
            </c:ext>
          </c:extLst>
        </c:ser>
        <c:ser>
          <c:idx val="2"/>
          <c:order val="2"/>
          <c:tx>
            <c:strRef>
              <c:f>Veckoplanering2!$BS$13</c:f>
              <c:strCache>
                <c:ptCount val="1"/>
                <c:pt idx="0">
                  <c:v>Ack veckoplan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val>
            <c:numRef>
              <c:f>Veckoplanering2!$BS$16:$BS$68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BB-4A89-9C5A-21C00AC14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026312"/>
        <c:axId val="395022392"/>
      </c:lineChart>
      <c:catAx>
        <c:axId val="395026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5022392"/>
        <c:crosses val="autoZero"/>
        <c:auto val="1"/>
        <c:lblAlgn val="ctr"/>
        <c:lblOffset val="100"/>
        <c:noMultiLvlLbl val="0"/>
      </c:catAx>
      <c:valAx>
        <c:axId val="39502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5026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Veckoplanering2!$BU$16</c:f>
          <c:strCache>
            <c:ptCount val="1"/>
            <c:pt idx="0">
              <c:v>GRUPPNAMN -Köutveckling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Veckoplanering2!$AY$13</c:f>
              <c:strCache>
                <c:ptCount val="1"/>
                <c:pt idx="0">
                  <c:v>Antal väntande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Veckoplanering2!$AY$16:$AY$68</c:f>
              <c:numCache>
                <c:formatCode>0_ ;[Red]\-0\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C2-4C9D-9EBD-8D405DE53967}"/>
            </c:ext>
          </c:extLst>
        </c:ser>
        <c:ser>
          <c:idx val="1"/>
          <c:order val="1"/>
          <c:tx>
            <c:strRef>
              <c:f>Veckoplanering2!$AZ$13</c:f>
              <c:strCache>
                <c:ptCount val="1"/>
                <c:pt idx="0">
                  <c:v>Förväntat antal väntande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Veckoplanering2!$AZ$16:$AZ$68</c:f>
              <c:numCache>
                <c:formatCode>0_ ;[Red]\-0\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C2-4C9D-9EBD-8D405DE53967}"/>
            </c:ext>
          </c:extLst>
        </c:ser>
        <c:ser>
          <c:idx val="2"/>
          <c:order val="2"/>
          <c:tx>
            <c:v>Vecka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Veckoplanering1!$AZ$10</c:f>
              <c:numCache>
                <c:formatCode>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C2-4C9D-9EBD-8D405DE53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021608"/>
        <c:axId val="395025528"/>
      </c:lineChart>
      <c:catAx>
        <c:axId val="395021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5025528"/>
        <c:crosses val="autoZero"/>
        <c:auto val="1"/>
        <c:lblAlgn val="ctr"/>
        <c:lblOffset val="100"/>
        <c:noMultiLvlLbl val="0"/>
      </c:catAx>
      <c:valAx>
        <c:axId val="39502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502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Veckoplanering2!$BU$14</c:f>
          <c:strCache>
            <c:ptCount val="1"/>
            <c:pt idx="0">
              <c:v>GRUPPNAMN -plan mot utfall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Veckoplanering2!$BQ$13</c:f>
              <c:strCache>
                <c:ptCount val="1"/>
                <c:pt idx="0">
                  <c:v>Ack produktionsutfall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Veckoplanering2!$BQ$16:$BQ$68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C-4EBD-BD81-6F1DA1C6B9AC}"/>
            </c:ext>
          </c:extLst>
        </c:ser>
        <c:ser>
          <c:idx val="1"/>
          <c:order val="1"/>
          <c:tx>
            <c:strRef>
              <c:f>Veckoplanering2!$BR$13</c:f>
              <c:strCache>
                <c:ptCount val="1"/>
                <c:pt idx="0">
                  <c:v>Ack Veckotakt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val>
            <c:numRef>
              <c:f>Veckoplanering2!$BR$16:$BR$68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C-4EBD-BD81-6F1DA1C6B9AC}"/>
            </c:ext>
          </c:extLst>
        </c:ser>
        <c:ser>
          <c:idx val="2"/>
          <c:order val="2"/>
          <c:tx>
            <c:strRef>
              <c:f>Veckoplanering2!$BS$13</c:f>
              <c:strCache>
                <c:ptCount val="1"/>
                <c:pt idx="0">
                  <c:v>Ack veckoplan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val>
            <c:numRef>
              <c:f>Veckoplanering2!$BS$16:$BS$68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C-4EBD-BD81-6F1DA1C6B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56056"/>
        <c:axId val="396054880"/>
      </c:lineChart>
      <c:catAx>
        <c:axId val="396056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6054880"/>
        <c:crosses val="autoZero"/>
        <c:auto val="1"/>
        <c:lblAlgn val="ctr"/>
        <c:lblOffset val="100"/>
        <c:noMultiLvlLbl val="0"/>
      </c:catAx>
      <c:valAx>
        <c:axId val="3960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605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Veckoplanering3!$BU$16</c:f>
          <c:strCache>
            <c:ptCount val="1"/>
            <c:pt idx="0">
              <c:v>GRUPPNAMN -Köutveckling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Veckoplanering3!$AY$13</c:f>
              <c:strCache>
                <c:ptCount val="1"/>
                <c:pt idx="0">
                  <c:v>Antal väntande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Veckoplanering3!$AY$16:$AY$68</c:f>
              <c:numCache>
                <c:formatCode>0_ ;[Red]\-0\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7-444E-8000-809C2D46686C}"/>
            </c:ext>
          </c:extLst>
        </c:ser>
        <c:ser>
          <c:idx val="1"/>
          <c:order val="1"/>
          <c:tx>
            <c:strRef>
              <c:f>Veckoplanering3!$AZ$13</c:f>
              <c:strCache>
                <c:ptCount val="1"/>
                <c:pt idx="0">
                  <c:v>Förväntat antal väntande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Veckoplanering3!$AZ$16:$AZ$68</c:f>
              <c:numCache>
                <c:formatCode>0_ ;[Red]\-0\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77-444E-8000-809C2D46686C}"/>
            </c:ext>
          </c:extLst>
        </c:ser>
        <c:ser>
          <c:idx val="2"/>
          <c:order val="2"/>
          <c:tx>
            <c:v>Vecka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Veckoplanering3!$AZ$10</c:f>
              <c:numCache>
                <c:formatCode>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77-444E-8000-809C2D46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58016"/>
        <c:axId val="396056448"/>
      </c:lineChart>
      <c:catAx>
        <c:axId val="396058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6056448"/>
        <c:crosses val="autoZero"/>
        <c:auto val="1"/>
        <c:lblAlgn val="ctr"/>
        <c:lblOffset val="100"/>
        <c:noMultiLvlLbl val="0"/>
      </c:catAx>
      <c:valAx>
        <c:axId val="39605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605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Veckoplanering3!$BU$14</c:f>
          <c:strCache>
            <c:ptCount val="1"/>
            <c:pt idx="0">
              <c:v>GRUPPNAMN -plan mot utfall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Veckoplanering3!$BQ$13</c:f>
              <c:strCache>
                <c:ptCount val="1"/>
                <c:pt idx="0">
                  <c:v>Ack produktionsutfall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Veckoplanering3!$BQ$16:$BQ$68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8-4445-BE81-47913AC9591B}"/>
            </c:ext>
          </c:extLst>
        </c:ser>
        <c:ser>
          <c:idx val="1"/>
          <c:order val="1"/>
          <c:tx>
            <c:strRef>
              <c:f>Veckoplanering3!$BR$13</c:f>
              <c:strCache>
                <c:ptCount val="1"/>
                <c:pt idx="0">
                  <c:v>Ack Veckotakt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val>
            <c:numRef>
              <c:f>Veckoplanering3!$BR$16:$BR$68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8-4445-BE81-47913AC9591B}"/>
            </c:ext>
          </c:extLst>
        </c:ser>
        <c:ser>
          <c:idx val="2"/>
          <c:order val="2"/>
          <c:tx>
            <c:strRef>
              <c:f>Veckoplanering3!$BS$13</c:f>
              <c:strCache>
                <c:ptCount val="1"/>
                <c:pt idx="0">
                  <c:v>Ack veckoplan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val>
            <c:numRef>
              <c:f>Veckoplanering3!$BS$16:$BS$68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58-4445-BE81-47913AC9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52528"/>
        <c:axId val="396052136"/>
      </c:lineChart>
      <c:catAx>
        <c:axId val="396052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6052136"/>
        <c:crosses val="autoZero"/>
        <c:auto val="1"/>
        <c:lblAlgn val="ctr"/>
        <c:lblOffset val="100"/>
        <c:noMultiLvlLbl val="0"/>
      </c:catAx>
      <c:valAx>
        <c:axId val="39605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605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Veckoplanering3!$BU$16</c:f>
          <c:strCache>
            <c:ptCount val="1"/>
            <c:pt idx="0">
              <c:v>GRUPPNAMN -Köutveckling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Veckoplanering3!$AY$13</c:f>
              <c:strCache>
                <c:ptCount val="1"/>
                <c:pt idx="0">
                  <c:v>Antal väntande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Veckoplanering3!$AY$16:$AY$68</c:f>
              <c:numCache>
                <c:formatCode>0_ ;[Red]\-0\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B-4602-A1DF-25AB324B51FE}"/>
            </c:ext>
          </c:extLst>
        </c:ser>
        <c:ser>
          <c:idx val="1"/>
          <c:order val="1"/>
          <c:tx>
            <c:strRef>
              <c:f>Veckoplanering3!$AZ$13</c:f>
              <c:strCache>
                <c:ptCount val="1"/>
                <c:pt idx="0">
                  <c:v>Förväntat antal väntande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Veckoplanering3!$AZ$16:$AZ$68</c:f>
              <c:numCache>
                <c:formatCode>0_ ;[Red]\-0\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B-4602-A1DF-25AB324B51FE}"/>
            </c:ext>
          </c:extLst>
        </c:ser>
        <c:ser>
          <c:idx val="2"/>
          <c:order val="2"/>
          <c:tx>
            <c:v>Vecka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Veckoplanering3!$AZ$10</c:f>
              <c:numCache>
                <c:formatCode>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B-4602-A1DF-25AB324B5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53704"/>
        <c:axId val="396052920"/>
      </c:lineChart>
      <c:catAx>
        <c:axId val="396053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6052920"/>
        <c:crosses val="autoZero"/>
        <c:auto val="1"/>
        <c:lblAlgn val="ctr"/>
        <c:lblOffset val="100"/>
        <c:noMultiLvlLbl val="0"/>
      </c:catAx>
      <c:valAx>
        <c:axId val="396052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605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Veckoplanering3!$BU$14</c:f>
          <c:strCache>
            <c:ptCount val="1"/>
            <c:pt idx="0">
              <c:v>GRUPPNAMN -plan mot utfall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Veckoplanering1!$BQ$13</c:f>
              <c:strCache>
                <c:ptCount val="1"/>
                <c:pt idx="0">
                  <c:v>Ack produktionsutfall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Veckoplanering1!$BQ$16:$BQ$68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5-426D-A1E7-7C3BD700ADAA}"/>
            </c:ext>
          </c:extLst>
        </c:ser>
        <c:ser>
          <c:idx val="1"/>
          <c:order val="1"/>
          <c:tx>
            <c:strRef>
              <c:f>Veckoplanering1!$BR$13</c:f>
              <c:strCache>
                <c:ptCount val="1"/>
                <c:pt idx="0">
                  <c:v>Ack Veckotakt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val>
            <c:numRef>
              <c:f>Veckoplanering1!$BR$16:$BR$68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5-426D-A1E7-7C3BD700ADAA}"/>
            </c:ext>
          </c:extLst>
        </c:ser>
        <c:ser>
          <c:idx val="2"/>
          <c:order val="2"/>
          <c:tx>
            <c:strRef>
              <c:f>Veckoplanering1!$BS$13</c:f>
              <c:strCache>
                <c:ptCount val="1"/>
                <c:pt idx="0">
                  <c:v>Ack veckoplan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val>
            <c:numRef>
              <c:f>Veckoplanering1!$BS$16:$BS$68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5-426D-A1E7-7C3BD700A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54096"/>
        <c:axId val="396058408"/>
      </c:lineChart>
      <c:catAx>
        <c:axId val="396054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6058408"/>
        <c:crosses val="autoZero"/>
        <c:auto val="1"/>
        <c:lblAlgn val="ctr"/>
        <c:lblOffset val="100"/>
        <c:noMultiLvlLbl val="0"/>
      </c:catAx>
      <c:valAx>
        <c:axId val="39605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605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Total!$BU$16</c:f>
          <c:strCache>
            <c:ptCount val="1"/>
            <c:pt idx="0">
              <c:v>ÖVERGRIPANDE -Köutveckling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Total!$AY$13</c:f>
              <c:strCache>
                <c:ptCount val="1"/>
                <c:pt idx="0">
                  <c:v>Antal väntande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Total!$AY$16:$AY$68</c:f>
              <c:numCache>
                <c:formatCode>0_ ;[Red]\-0\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B-4E91-9CD0-CE2E7D5D4A64}"/>
            </c:ext>
          </c:extLst>
        </c:ser>
        <c:ser>
          <c:idx val="1"/>
          <c:order val="1"/>
          <c:tx>
            <c:strRef>
              <c:f>Total!$AZ$13</c:f>
              <c:strCache>
                <c:ptCount val="1"/>
                <c:pt idx="0">
                  <c:v>Förväntat antal väntande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Total!$AZ$16:$AZ$68</c:f>
              <c:numCache>
                <c:formatCode>0_ ;[Red]\-0\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5B-4E91-9CD0-CE2E7D5D4A64}"/>
            </c:ext>
          </c:extLst>
        </c:ser>
        <c:ser>
          <c:idx val="2"/>
          <c:order val="2"/>
          <c:tx>
            <c:v>Vecka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Total!$AZ$10</c:f>
              <c:numCache>
                <c:formatCode>0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5B-4E91-9CD0-CE2E7D5D4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51352"/>
        <c:axId val="396051744"/>
      </c:lineChart>
      <c:catAx>
        <c:axId val="396051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6051744"/>
        <c:crosses val="autoZero"/>
        <c:auto val="1"/>
        <c:lblAlgn val="ctr"/>
        <c:lblOffset val="100"/>
        <c:noMultiLvlLbl val="0"/>
      </c:catAx>
      <c:valAx>
        <c:axId val="3960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605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Total!$BU$14</c:f>
          <c:strCache>
            <c:ptCount val="1"/>
            <c:pt idx="0">
              <c:v>ÖVERGRIPANDE -plan mot utfall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Total!$BQ$13</c:f>
              <c:strCache>
                <c:ptCount val="1"/>
                <c:pt idx="0">
                  <c:v>Ack produktionsutfall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Total!$BQ$16:$BQ$68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B-42FA-9836-B13B4DBDAC2A}"/>
            </c:ext>
          </c:extLst>
        </c:ser>
        <c:ser>
          <c:idx val="1"/>
          <c:order val="1"/>
          <c:tx>
            <c:strRef>
              <c:f>Total!$BR$13</c:f>
              <c:strCache>
                <c:ptCount val="1"/>
                <c:pt idx="0">
                  <c:v>Ack Veckotakt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val>
            <c:numRef>
              <c:f>Total!$BR$16:$BR$68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B-42FA-9836-B13B4DBDAC2A}"/>
            </c:ext>
          </c:extLst>
        </c:ser>
        <c:ser>
          <c:idx val="2"/>
          <c:order val="2"/>
          <c:tx>
            <c:strRef>
              <c:f>Total!$BS$13</c:f>
              <c:strCache>
                <c:ptCount val="1"/>
                <c:pt idx="0">
                  <c:v>Ack veckoplan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val>
            <c:numRef>
              <c:f>Total!$BS$16:$BS$68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B-42FA-9836-B13B4DBD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56840"/>
        <c:axId val="396057232"/>
      </c:lineChart>
      <c:catAx>
        <c:axId val="396056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6057232"/>
        <c:crosses val="autoZero"/>
        <c:auto val="1"/>
        <c:lblAlgn val="ctr"/>
        <c:lblOffset val="100"/>
        <c:noMultiLvlLbl val="0"/>
      </c:catAx>
      <c:valAx>
        <c:axId val="39605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6056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345284</xdr:colOff>
      <xdr:row>11</xdr:row>
      <xdr:rowOff>35718</xdr:rowOff>
    </xdr:from>
    <xdr:to>
      <xdr:col>62</xdr:col>
      <xdr:colOff>27783</xdr:colOff>
      <xdr:row>24</xdr:row>
      <xdr:rowOff>73818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329405</xdr:colOff>
      <xdr:row>26</xdr:row>
      <xdr:rowOff>84931</xdr:rowOff>
    </xdr:from>
    <xdr:to>
      <xdr:col>61</xdr:col>
      <xdr:colOff>571500</xdr:colOff>
      <xdr:row>59</xdr:row>
      <xdr:rowOff>7937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345284</xdr:colOff>
      <xdr:row>11</xdr:row>
      <xdr:rowOff>35718</xdr:rowOff>
    </xdr:from>
    <xdr:to>
      <xdr:col>62</xdr:col>
      <xdr:colOff>27783</xdr:colOff>
      <xdr:row>24</xdr:row>
      <xdr:rowOff>73818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329405</xdr:colOff>
      <xdr:row>26</xdr:row>
      <xdr:rowOff>84931</xdr:rowOff>
    </xdr:from>
    <xdr:to>
      <xdr:col>61</xdr:col>
      <xdr:colOff>571500</xdr:colOff>
      <xdr:row>59</xdr:row>
      <xdr:rowOff>7937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345284</xdr:colOff>
      <xdr:row>11</xdr:row>
      <xdr:rowOff>35718</xdr:rowOff>
    </xdr:from>
    <xdr:to>
      <xdr:col>62</xdr:col>
      <xdr:colOff>27783</xdr:colOff>
      <xdr:row>24</xdr:row>
      <xdr:rowOff>73818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54</xdr:col>
      <xdr:colOff>329405</xdr:colOff>
      <xdr:row>26</xdr:row>
      <xdr:rowOff>84931</xdr:rowOff>
    </xdr:from>
    <xdr:to>
      <xdr:col>61</xdr:col>
      <xdr:colOff>571500</xdr:colOff>
      <xdr:row>59</xdr:row>
      <xdr:rowOff>7937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345284</xdr:colOff>
      <xdr:row>11</xdr:row>
      <xdr:rowOff>35718</xdr:rowOff>
    </xdr:from>
    <xdr:to>
      <xdr:col>62</xdr:col>
      <xdr:colOff>27783</xdr:colOff>
      <xdr:row>24</xdr:row>
      <xdr:rowOff>73818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329405</xdr:colOff>
      <xdr:row>26</xdr:row>
      <xdr:rowOff>84931</xdr:rowOff>
    </xdr:from>
    <xdr:to>
      <xdr:col>61</xdr:col>
      <xdr:colOff>571500</xdr:colOff>
      <xdr:row>59</xdr:row>
      <xdr:rowOff>7937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345284</xdr:colOff>
      <xdr:row>11</xdr:row>
      <xdr:rowOff>35718</xdr:rowOff>
    </xdr:from>
    <xdr:to>
      <xdr:col>62</xdr:col>
      <xdr:colOff>27783</xdr:colOff>
      <xdr:row>24</xdr:row>
      <xdr:rowOff>73818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54</xdr:col>
      <xdr:colOff>329405</xdr:colOff>
      <xdr:row>26</xdr:row>
      <xdr:rowOff>84931</xdr:rowOff>
    </xdr:from>
    <xdr:to>
      <xdr:col>61</xdr:col>
      <xdr:colOff>571500</xdr:colOff>
      <xdr:row>59</xdr:row>
      <xdr:rowOff>7937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345284</xdr:colOff>
      <xdr:row>11</xdr:row>
      <xdr:rowOff>35718</xdr:rowOff>
    </xdr:from>
    <xdr:to>
      <xdr:col>62</xdr:col>
      <xdr:colOff>27783</xdr:colOff>
      <xdr:row>24</xdr:row>
      <xdr:rowOff>73818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329405</xdr:colOff>
      <xdr:row>26</xdr:row>
      <xdr:rowOff>84931</xdr:rowOff>
    </xdr:from>
    <xdr:to>
      <xdr:col>61</xdr:col>
      <xdr:colOff>571500</xdr:colOff>
      <xdr:row>59</xdr:row>
      <xdr:rowOff>7937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L45"/>
  <sheetViews>
    <sheetView showGridLines="0" zoomScale="90" zoomScaleNormal="90" workbookViewId="0"/>
  </sheetViews>
  <sheetFormatPr defaultRowHeight="15" outlineLevelCol="1" x14ac:dyDescent="0.25"/>
  <cols>
    <col min="2" max="2" width="18.42578125" customWidth="1"/>
    <col min="3" max="3" width="15" hidden="1" customWidth="1" outlineLevel="1"/>
    <col min="4" max="4" width="14.85546875" customWidth="1" collapsed="1"/>
    <col min="5" max="9" width="12.85546875" customWidth="1"/>
    <col min="10" max="10" width="13.7109375" customWidth="1"/>
    <col min="11" max="12" width="12.85546875" customWidth="1"/>
    <col min="13" max="14" width="13.140625" customWidth="1"/>
    <col min="15" max="15" width="14.5703125" customWidth="1"/>
    <col min="16" max="16" width="13.140625" customWidth="1"/>
    <col min="18" max="23" width="8.7109375"/>
    <col min="25" max="25" width="11.85546875" bestFit="1" customWidth="1"/>
    <col min="26" max="26" width="34.42578125" customWidth="1"/>
    <col min="27" max="66" width="7.28515625" customWidth="1"/>
  </cols>
  <sheetData>
    <row r="3" spans="2:64" ht="44.1" customHeight="1" x14ac:dyDescent="0.25">
      <c r="B3" s="5" t="s">
        <v>0</v>
      </c>
      <c r="D3" s="230"/>
      <c r="G3" s="256" t="s">
        <v>1</v>
      </c>
      <c r="H3" s="257"/>
    </row>
    <row r="4" spans="2:64" ht="44.1" customHeight="1" x14ac:dyDescent="0.25">
      <c r="B4" s="1"/>
      <c r="C4" s="1"/>
      <c r="D4" s="1"/>
      <c r="H4" s="261"/>
      <c r="I4" s="261"/>
      <c r="J4" s="261"/>
      <c r="K4" s="261"/>
      <c r="L4" s="261"/>
    </row>
    <row r="5" spans="2:64" ht="14.45" customHeight="1" x14ac:dyDescent="0.25">
      <c r="B5" s="254" t="s">
        <v>2</v>
      </c>
      <c r="C5" s="255"/>
      <c r="D5" s="260" t="s">
        <v>3</v>
      </c>
      <c r="E5" s="260"/>
      <c r="F5" s="260"/>
      <c r="G5" s="260"/>
      <c r="H5" s="259"/>
      <c r="I5" s="259"/>
      <c r="J5" s="259"/>
      <c r="K5" s="259"/>
      <c r="L5" s="259"/>
      <c r="M5" s="258" t="s">
        <v>4</v>
      </c>
      <c r="N5" s="258"/>
      <c r="O5" s="258"/>
      <c r="P5" s="10"/>
      <c r="Z5" s="252" t="s">
        <v>68</v>
      </c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</row>
    <row r="6" spans="2:64" ht="60.75" customHeight="1" x14ac:dyDescent="0.25">
      <c r="B6" s="18" t="s">
        <v>5</v>
      </c>
      <c r="C6" s="48" t="s">
        <v>40</v>
      </c>
      <c r="D6" s="19" t="s">
        <v>58</v>
      </c>
      <c r="E6" s="19" t="s">
        <v>6</v>
      </c>
      <c r="F6" s="19" t="s">
        <v>7</v>
      </c>
      <c r="G6" s="19" t="s">
        <v>8</v>
      </c>
      <c r="H6" s="20" t="s">
        <v>9</v>
      </c>
      <c r="I6" s="20" t="s">
        <v>10</v>
      </c>
      <c r="J6" s="20" t="s">
        <v>59</v>
      </c>
      <c r="K6" s="20" t="s">
        <v>44</v>
      </c>
      <c r="L6" s="20" t="s">
        <v>11</v>
      </c>
      <c r="M6" s="21" t="s">
        <v>12</v>
      </c>
      <c r="N6" s="21" t="s">
        <v>61</v>
      </c>
      <c r="O6" s="21" t="s">
        <v>13</v>
      </c>
      <c r="P6" s="22" t="s">
        <v>14</v>
      </c>
      <c r="Z6" s="205" t="s">
        <v>63</v>
      </c>
      <c r="AA6" s="221" t="str">
        <f t="array" ref="AA6:BL6">TRANSPOSE(B8:B45)</f>
        <v>Grupp 1</v>
      </c>
      <c r="AB6" s="221" t="str">
        <v>Grupp 2</v>
      </c>
      <c r="AC6" s="221" t="str">
        <v>Grupp 3</v>
      </c>
      <c r="AD6" s="221" t="str">
        <v>Osv..</v>
      </c>
      <c r="AE6" s="221">
        <v>0</v>
      </c>
      <c r="AF6" s="221">
        <v>0</v>
      </c>
      <c r="AG6" s="221">
        <v>0</v>
      </c>
      <c r="AH6" s="221">
        <v>0</v>
      </c>
      <c r="AI6" s="221">
        <v>0</v>
      </c>
      <c r="AJ6" s="221">
        <v>0</v>
      </c>
      <c r="AK6" s="221">
        <v>0</v>
      </c>
      <c r="AL6" s="221">
        <v>0</v>
      </c>
      <c r="AM6" s="221">
        <v>0</v>
      </c>
      <c r="AN6" s="221">
        <v>0</v>
      </c>
      <c r="AO6" s="221">
        <v>0</v>
      </c>
      <c r="AP6" s="221">
        <v>0</v>
      </c>
      <c r="AQ6" s="221">
        <v>0</v>
      </c>
      <c r="AR6" s="221">
        <v>0</v>
      </c>
      <c r="AS6" s="221">
        <v>0</v>
      </c>
      <c r="AT6" s="221">
        <v>0</v>
      </c>
      <c r="AU6" s="221">
        <v>0</v>
      </c>
      <c r="AV6" s="221">
        <v>0</v>
      </c>
      <c r="AW6" s="221">
        <v>0</v>
      </c>
      <c r="AX6" s="221">
        <v>0</v>
      </c>
      <c r="AY6" s="221">
        <v>0</v>
      </c>
      <c r="AZ6" s="221">
        <v>0</v>
      </c>
      <c r="BA6" s="221">
        <v>0</v>
      </c>
      <c r="BB6" s="221">
        <v>0</v>
      </c>
      <c r="BC6" s="221">
        <v>0</v>
      </c>
      <c r="BD6" s="221">
        <v>0</v>
      </c>
      <c r="BE6" s="221">
        <v>0</v>
      </c>
      <c r="BF6" s="221">
        <v>0</v>
      </c>
      <c r="BG6" s="221">
        <v>0</v>
      </c>
      <c r="BH6" s="221">
        <v>0</v>
      </c>
      <c r="BI6" s="221">
        <v>0</v>
      </c>
      <c r="BJ6" s="221">
        <v>0</v>
      </c>
      <c r="BK6" s="221">
        <v>0</v>
      </c>
      <c r="BL6" s="221">
        <v>0</v>
      </c>
    </row>
    <row r="7" spans="2:64" ht="23.25" customHeight="1" thickBot="1" x14ac:dyDescent="0.4">
      <c r="B7" s="46" t="s">
        <v>15</v>
      </c>
      <c r="C7" s="49"/>
      <c r="D7" s="56">
        <f>SUM(D8:D45)</f>
        <v>0</v>
      </c>
      <c r="E7" s="56">
        <f>SUM(E8:E45)</f>
        <v>0</v>
      </c>
      <c r="F7" s="47" t="str">
        <f t="shared" ref="F7:F45" si="0">IFERROR(E7/$D$3,"")</f>
        <v/>
      </c>
      <c r="G7" s="56">
        <f>SUM(G8:G45)</f>
        <v>0</v>
      </c>
      <c r="H7" s="247" t="str">
        <f>IFERROR(SUMPRODUCT(C8:C45,H8:H45),"")</f>
        <v/>
      </c>
      <c r="I7" s="23" t="str">
        <f>IFERROR(Veckotakt!$D7/$D$3*Veckotakt!$H7,"")</f>
        <v/>
      </c>
      <c r="J7" s="58" t="str">
        <f>IFERROR(SUMPRODUCT(C8:C45,J8:J45),"")</f>
        <v/>
      </c>
      <c r="K7" s="23" t="str">
        <f>IFERROR(IF(G7-I7&lt;0,I7,G7-(G7-I7)/$J7),"")</f>
        <v/>
      </c>
      <c r="L7" s="57" t="str">
        <f>IFERROR(SUMPRODUCT(C8:C45,L8:L45),"")</f>
        <v/>
      </c>
      <c r="M7" s="24">
        <f>SUM(M8:M45)</f>
        <v>0</v>
      </c>
      <c r="N7" s="24" t="str">
        <f>IFERROR(M7/$D$3,"")</f>
        <v/>
      </c>
      <c r="O7" s="24" t="str">
        <f>IFERROR(N7-F7,"")</f>
        <v/>
      </c>
      <c r="P7" s="41" t="str">
        <f>IFERROR(Veckotakt!$N7/Veckotakt!$F7,"")</f>
        <v/>
      </c>
      <c r="X7" s="55"/>
      <c r="Z7" s="5" t="s">
        <v>0</v>
      </c>
      <c r="AA7" s="222">
        <f>$D$3</f>
        <v>0</v>
      </c>
      <c r="AB7" s="222">
        <f t="shared" ref="AB7:BL7" si="1">$D$3</f>
        <v>0</v>
      </c>
      <c r="AC7" s="222">
        <f t="shared" si="1"/>
        <v>0</v>
      </c>
      <c r="AD7" s="222">
        <f t="shared" si="1"/>
        <v>0</v>
      </c>
      <c r="AE7" s="222">
        <f t="shared" si="1"/>
        <v>0</v>
      </c>
      <c r="AF7" s="222">
        <f t="shared" si="1"/>
        <v>0</v>
      </c>
      <c r="AG7" s="222">
        <f t="shared" si="1"/>
        <v>0</v>
      </c>
      <c r="AH7" s="222">
        <f t="shared" si="1"/>
        <v>0</v>
      </c>
      <c r="AI7" s="222">
        <f t="shared" si="1"/>
        <v>0</v>
      </c>
      <c r="AJ7" s="222">
        <f t="shared" si="1"/>
        <v>0</v>
      </c>
      <c r="AK7" s="222">
        <f t="shared" si="1"/>
        <v>0</v>
      </c>
      <c r="AL7" s="222">
        <f t="shared" si="1"/>
        <v>0</v>
      </c>
      <c r="AM7" s="222">
        <f t="shared" si="1"/>
        <v>0</v>
      </c>
      <c r="AN7" s="222">
        <f t="shared" si="1"/>
        <v>0</v>
      </c>
      <c r="AO7" s="222">
        <f t="shared" si="1"/>
        <v>0</v>
      </c>
      <c r="AP7" s="222">
        <f t="shared" si="1"/>
        <v>0</v>
      </c>
      <c r="AQ7" s="222">
        <f t="shared" si="1"/>
        <v>0</v>
      </c>
      <c r="AR7" s="222">
        <f t="shared" si="1"/>
        <v>0</v>
      </c>
      <c r="AS7" s="222">
        <f t="shared" si="1"/>
        <v>0</v>
      </c>
      <c r="AT7" s="222">
        <f t="shared" si="1"/>
        <v>0</v>
      </c>
      <c r="AU7" s="222">
        <f t="shared" si="1"/>
        <v>0</v>
      </c>
      <c r="AV7" s="222">
        <f t="shared" si="1"/>
        <v>0</v>
      </c>
      <c r="AW7" s="222">
        <f t="shared" si="1"/>
        <v>0</v>
      </c>
      <c r="AX7" s="222">
        <f t="shared" si="1"/>
        <v>0</v>
      </c>
      <c r="AY7" s="222">
        <f t="shared" si="1"/>
        <v>0</v>
      </c>
      <c r="AZ7" s="222">
        <f t="shared" si="1"/>
        <v>0</v>
      </c>
      <c r="BA7" s="222">
        <f t="shared" si="1"/>
        <v>0</v>
      </c>
      <c r="BB7" s="222">
        <f t="shared" si="1"/>
        <v>0</v>
      </c>
      <c r="BC7" s="222">
        <f t="shared" si="1"/>
        <v>0</v>
      </c>
      <c r="BD7" s="222">
        <f t="shared" si="1"/>
        <v>0</v>
      </c>
      <c r="BE7" s="222">
        <f t="shared" si="1"/>
        <v>0</v>
      </c>
      <c r="BF7" s="222">
        <f t="shared" si="1"/>
        <v>0</v>
      </c>
      <c r="BG7" s="222">
        <f t="shared" si="1"/>
        <v>0</v>
      </c>
      <c r="BH7" s="222">
        <f t="shared" si="1"/>
        <v>0</v>
      </c>
      <c r="BI7" s="222">
        <f t="shared" si="1"/>
        <v>0</v>
      </c>
      <c r="BJ7" s="222">
        <f t="shared" si="1"/>
        <v>0</v>
      </c>
      <c r="BK7" s="222">
        <f t="shared" si="1"/>
        <v>0</v>
      </c>
      <c r="BL7" s="222">
        <f t="shared" si="1"/>
        <v>0</v>
      </c>
    </row>
    <row r="8" spans="2:64" ht="15.75" thickTop="1" x14ac:dyDescent="0.25">
      <c r="B8" s="43" t="s">
        <v>77</v>
      </c>
      <c r="C8" s="52" t="e">
        <f>D8/$D$7</f>
        <v>#DIV/0!</v>
      </c>
      <c r="D8" s="44"/>
      <c r="E8" s="44"/>
      <c r="F8" s="45" t="str">
        <f t="shared" si="0"/>
        <v/>
      </c>
      <c r="G8" s="44"/>
      <c r="H8" s="25"/>
      <c r="I8" s="26" t="str">
        <f>IFERROR((Veckotakt!$D8+$D8*$L8)/$D$3*Veckotakt!$H8,"")</f>
        <v/>
      </c>
      <c r="J8" s="59"/>
      <c r="K8" s="26" t="str">
        <f>IFERROR(IF(G8-I8&lt;0,I8,G8-(G8-I8)/$J8),"")</f>
        <v/>
      </c>
      <c r="L8" s="36"/>
      <c r="M8" s="27" t="str">
        <f>IFERROR(Veckotakt!$D8+Veckotakt!$G8-Veckotakt!$K8+L8*D8, "")</f>
        <v/>
      </c>
      <c r="N8" s="39" t="str">
        <f>IFERROR(M8/$D$3,"")</f>
        <v/>
      </c>
      <c r="O8" s="27" t="str">
        <f>IFERROR(N8-F8,"")</f>
        <v/>
      </c>
      <c r="P8" s="28" t="str">
        <f>IFERROR(Veckotakt!$N8/Veckotakt!$F8,"")</f>
        <v/>
      </c>
      <c r="Z8" s="206" t="s">
        <v>61</v>
      </c>
      <c r="AA8" s="223" t="str">
        <f t="array" ref="AA8:BL8">TRANSPOSE(N8:N45)</f>
        <v/>
      </c>
      <c r="AB8" s="223" t="str">
        <v/>
      </c>
      <c r="AC8" s="223" t="str">
        <v/>
      </c>
      <c r="AD8" s="223" t="str">
        <v/>
      </c>
      <c r="AE8" s="223" t="str">
        <v/>
      </c>
      <c r="AF8" s="223" t="str">
        <v/>
      </c>
      <c r="AG8" s="223" t="str">
        <v/>
      </c>
      <c r="AH8" s="223" t="str">
        <v/>
      </c>
      <c r="AI8" s="223" t="str">
        <v/>
      </c>
      <c r="AJ8" s="223" t="str">
        <v/>
      </c>
      <c r="AK8" s="223" t="str">
        <v/>
      </c>
      <c r="AL8" s="223" t="str">
        <v/>
      </c>
      <c r="AM8" s="223" t="str">
        <v/>
      </c>
      <c r="AN8" s="223" t="str">
        <v/>
      </c>
      <c r="AO8" s="223" t="str">
        <v/>
      </c>
      <c r="AP8" s="223" t="str">
        <v/>
      </c>
      <c r="AQ8" s="223" t="str">
        <v/>
      </c>
      <c r="AR8" s="223" t="str">
        <v/>
      </c>
      <c r="AS8" s="223" t="str">
        <v/>
      </c>
      <c r="AT8" s="223" t="str">
        <v/>
      </c>
      <c r="AU8" s="223" t="str">
        <v/>
      </c>
      <c r="AV8" s="223" t="str">
        <v/>
      </c>
      <c r="AW8" s="223" t="str">
        <v/>
      </c>
      <c r="AX8" s="223" t="str">
        <v/>
      </c>
      <c r="AY8" s="223" t="str">
        <v/>
      </c>
      <c r="AZ8" s="223" t="str">
        <v/>
      </c>
      <c r="BA8" s="223" t="str">
        <v/>
      </c>
      <c r="BB8" s="223" t="str">
        <v/>
      </c>
      <c r="BC8" s="223" t="str">
        <v/>
      </c>
      <c r="BD8" s="223" t="str">
        <v/>
      </c>
      <c r="BE8" s="223" t="str">
        <v/>
      </c>
      <c r="BF8" s="223" t="str">
        <v/>
      </c>
      <c r="BG8" s="223" t="str">
        <v/>
      </c>
      <c r="BH8" s="223" t="str">
        <v/>
      </c>
      <c r="BI8" s="223" t="str">
        <v/>
      </c>
      <c r="BJ8" s="223" t="str">
        <v/>
      </c>
      <c r="BK8" s="223" t="str">
        <v/>
      </c>
      <c r="BL8" s="223" t="str">
        <v/>
      </c>
    </row>
    <row r="9" spans="2:64" x14ac:dyDescent="0.25">
      <c r="B9" s="11" t="s">
        <v>78</v>
      </c>
      <c r="C9" s="52" t="e">
        <f t="shared" ref="C9:C15" si="2">D9/$D$7</f>
        <v>#DIV/0!</v>
      </c>
      <c r="D9" s="4"/>
      <c r="E9" s="4"/>
      <c r="F9" s="31" t="str">
        <f t="shared" si="0"/>
        <v/>
      </c>
      <c r="G9" s="4"/>
      <c r="H9" s="32"/>
      <c r="I9" s="33" t="str">
        <f>IFERROR((Veckotakt!$D9+$D9*$L9)/$D$3*Veckotakt!$H9,"")</f>
        <v/>
      </c>
      <c r="J9" s="60"/>
      <c r="K9" s="33" t="str">
        <f>IFERROR(IF(G9-I9&lt;0,I9,G9-(G9-I9)/$J9),"")</f>
        <v/>
      </c>
      <c r="L9" s="37"/>
      <c r="M9" s="34" t="str">
        <f>IFERROR(Veckotakt!$D9+Veckotakt!$G9-Veckotakt!$K9+L9*D9, "")</f>
        <v/>
      </c>
      <c r="N9" s="53" t="str">
        <f t="shared" ref="N9:N45" si="3">IFERROR(M9/$D$3,"")</f>
        <v/>
      </c>
      <c r="O9" s="34" t="str">
        <f t="shared" ref="O9:O45" si="4">IFERROR(N9-F9,"")</f>
        <v/>
      </c>
      <c r="P9" s="35" t="str">
        <f>IFERROR(Veckotakt!$N9/Veckotakt!$F9,"")</f>
        <v/>
      </c>
      <c r="Z9" s="19" t="s">
        <v>8</v>
      </c>
      <c r="AA9" s="224">
        <f t="array" ref="AA9:BL9">TRANSPOSE(G8:G45)</f>
        <v>0</v>
      </c>
      <c r="AB9" s="224">
        <v>0</v>
      </c>
      <c r="AC9" s="224">
        <v>0</v>
      </c>
      <c r="AD9" s="224">
        <v>0</v>
      </c>
      <c r="AE9" s="224">
        <v>0</v>
      </c>
      <c r="AF9" s="224">
        <v>0</v>
      </c>
      <c r="AG9" s="224">
        <v>0</v>
      </c>
      <c r="AH9" s="224">
        <v>0</v>
      </c>
      <c r="AI9" s="224">
        <v>0</v>
      </c>
      <c r="AJ9" s="224">
        <v>0</v>
      </c>
      <c r="AK9" s="224">
        <v>0</v>
      </c>
      <c r="AL9" s="224">
        <v>0</v>
      </c>
      <c r="AM9" s="224">
        <v>0</v>
      </c>
      <c r="AN9" s="224">
        <v>0</v>
      </c>
      <c r="AO9" s="224">
        <v>0</v>
      </c>
      <c r="AP9" s="224">
        <v>0</v>
      </c>
      <c r="AQ9" s="224">
        <v>0</v>
      </c>
      <c r="AR9" s="224">
        <v>0</v>
      </c>
      <c r="AS9" s="224">
        <v>0</v>
      </c>
      <c r="AT9" s="224">
        <v>0</v>
      </c>
      <c r="AU9" s="224">
        <v>0</v>
      </c>
      <c r="AV9" s="224">
        <v>0</v>
      </c>
      <c r="AW9" s="224">
        <v>0</v>
      </c>
      <c r="AX9" s="224">
        <v>0</v>
      </c>
      <c r="AY9" s="224">
        <v>0</v>
      </c>
      <c r="AZ9" s="224">
        <v>0</v>
      </c>
      <c r="BA9" s="224">
        <v>0</v>
      </c>
      <c r="BB9" s="224">
        <v>0</v>
      </c>
      <c r="BC9" s="224">
        <v>0</v>
      </c>
      <c r="BD9" s="224">
        <v>0</v>
      </c>
      <c r="BE9" s="224">
        <v>0</v>
      </c>
      <c r="BF9" s="224">
        <v>0</v>
      </c>
      <c r="BG9" s="224">
        <v>0</v>
      </c>
      <c r="BH9" s="224">
        <v>0</v>
      </c>
      <c r="BI9" s="224">
        <v>0</v>
      </c>
      <c r="BJ9" s="224">
        <v>0</v>
      </c>
      <c r="BK9" s="224">
        <v>0</v>
      </c>
      <c r="BL9" s="224">
        <v>0</v>
      </c>
    </row>
    <row r="10" spans="2:64" ht="15.75" customHeight="1" x14ac:dyDescent="0.25">
      <c r="B10" s="11" t="s">
        <v>79</v>
      </c>
      <c r="C10" s="52" t="e">
        <f t="shared" si="2"/>
        <v>#DIV/0!</v>
      </c>
      <c r="D10" s="4"/>
      <c r="E10" s="4"/>
      <c r="F10" s="31" t="str">
        <f t="shared" si="0"/>
        <v/>
      </c>
      <c r="G10" s="4"/>
      <c r="H10" s="32"/>
      <c r="I10" s="33" t="str">
        <f>IFERROR((Veckotakt!$D10+$D10*$L10)/$D$3*Veckotakt!$H10,"")</f>
        <v/>
      </c>
      <c r="J10" s="60"/>
      <c r="K10" s="33" t="str">
        <f>IFERROR(IF(G10-I10&lt;0,I10,G10-(G10-I10)/$J10),"")</f>
        <v/>
      </c>
      <c r="L10" s="37"/>
      <c r="M10" s="34" t="str">
        <f>IFERROR(Veckotakt!$D10+Veckotakt!$G10-Veckotakt!$K10+L10*D10, "")</f>
        <v/>
      </c>
      <c r="N10" s="53" t="str">
        <f t="shared" si="3"/>
        <v/>
      </c>
      <c r="O10" s="34" t="str">
        <f t="shared" si="4"/>
        <v/>
      </c>
      <c r="P10" s="35" t="str">
        <f>IFERROR(Veckotakt!$N10/Veckotakt!$F10,"")</f>
        <v/>
      </c>
      <c r="Z10" s="42" t="s">
        <v>75</v>
      </c>
      <c r="AA10" s="228" t="str">
        <f t="array" ref="AA10:BL10">TRANSPOSE(K8:K45)</f>
        <v/>
      </c>
      <c r="AB10" s="228" t="str">
        <v/>
      </c>
      <c r="AC10" s="228" t="str">
        <v/>
      </c>
      <c r="AD10" s="228" t="str">
        <v/>
      </c>
      <c r="AE10" s="228" t="str">
        <v/>
      </c>
      <c r="AF10" s="228" t="str">
        <v/>
      </c>
      <c r="AG10" s="228" t="str">
        <v/>
      </c>
      <c r="AH10" s="228" t="str">
        <v/>
      </c>
      <c r="AI10" s="228" t="str">
        <v/>
      </c>
      <c r="AJ10" s="228" t="str">
        <v/>
      </c>
      <c r="AK10" s="228" t="str">
        <v/>
      </c>
      <c r="AL10" s="228" t="str">
        <v/>
      </c>
      <c r="AM10" s="228" t="str">
        <v/>
      </c>
      <c r="AN10" s="228" t="str">
        <v/>
      </c>
      <c r="AO10" s="228" t="str">
        <v/>
      </c>
      <c r="AP10" s="228" t="str">
        <v/>
      </c>
      <c r="AQ10" s="228" t="str">
        <v/>
      </c>
      <c r="AR10" s="228" t="str">
        <v/>
      </c>
      <c r="AS10" s="228" t="str">
        <v/>
      </c>
      <c r="AT10" s="228" t="str">
        <v/>
      </c>
      <c r="AU10" s="228" t="str">
        <v/>
      </c>
      <c r="AV10" s="228" t="str">
        <v/>
      </c>
      <c r="AW10" s="228" t="str">
        <v/>
      </c>
      <c r="AX10" s="228" t="str">
        <v/>
      </c>
      <c r="AY10" s="228" t="str">
        <v/>
      </c>
      <c r="AZ10" s="228" t="str">
        <v/>
      </c>
      <c r="BA10" s="228" t="str">
        <v/>
      </c>
      <c r="BB10" s="228" t="str">
        <v/>
      </c>
      <c r="BC10" s="228" t="str">
        <v/>
      </c>
      <c r="BD10" s="228" t="str">
        <v/>
      </c>
      <c r="BE10" s="228" t="str">
        <v/>
      </c>
      <c r="BF10" s="228" t="str">
        <v/>
      </c>
      <c r="BG10" s="228" t="str">
        <v/>
      </c>
      <c r="BH10" s="228" t="str">
        <v/>
      </c>
      <c r="BI10" s="228" t="str">
        <v/>
      </c>
      <c r="BJ10" s="228" t="str">
        <v/>
      </c>
      <c r="BK10" s="228" t="str">
        <v/>
      </c>
      <c r="BL10" s="228" t="str">
        <v/>
      </c>
    </row>
    <row r="11" spans="2:64" x14ac:dyDescent="0.25">
      <c r="B11" s="11" t="s">
        <v>80</v>
      </c>
      <c r="C11" s="52" t="e">
        <f t="shared" si="2"/>
        <v>#DIV/0!</v>
      </c>
      <c r="D11" s="4"/>
      <c r="E11" s="4"/>
      <c r="F11" s="31" t="str">
        <f t="shared" si="0"/>
        <v/>
      </c>
      <c r="G11" s="4"/>
      <c r="H11" s="32"/>
      <c r="I11" s="33" t="str">
        <f>IFERROR((Veckotakt!$D11+$D11*$L11)/$D$3*Veckotakt!$H11,"")</f>
        <v/>
      </c>
      <c r="J11" s="60"/>
      <c r="K11" s="33" t="str">
        <f t="shared" ref="K11:K14" si="5">IFERROR(IF(G11-I11&lt;0,I11,G11-(G11-I11)/$J11),"")</f>
        <v/>
      </c>
      <c r="L11" s="37"/>
      <c r="M11" s="34" t="str">
        <f>IFERROR(Veckotakt!$D11+Veckotakt!$G11-Veckotakt!$K11+L11*D11, "")</f>
        <v/>
      </c>
      <c r="N11" s="53" t="str">
        <f t="shared" si="3"/>
        <v/>
      </c>
      <c r="O11" s="34" t="str">
        <f t="shared" si="4"/>
        <v/>
      </c>
      <c r="P11" s="35" t="str">
        <f>IFERROR(Veckotakt!$N11/Veckotakt!$F11,"")</f>
        <v/>
      </c>
      <c r="AB11" s="55"/>
      <c r="AD11" s="40"/>
    </row>
    <row r="12" spans="2:64" x14ac:dyDescent="0.25">
      <c r="B12" s="11"/>
      <c r="C12" s="52" t="e">
        <f t="shared" si="2"/>
        <v>#DIV/0!</v>
      </c>
      <c r="D12" s="4"/>
      <c r="E12" s="4"/>
      <c r="F12" s="31" t="str">
        <f t="shared" si="0"/>
        <v/>
      </c>
      <c r="G12" s="4"/>
      <c r="H12" s="32"/>
      <c r="I12" s="33" t="str">
        <f>IFERROR((Veckotakt!$D12+$D12*$L12)/$D$3*Veckotakt!$H12,"")</f>
        <v/>
      </c>
      <c r="J12" s="60"/>
      <c r="K12" s="33" t="str">
        <f t="shared" si="5"/>
        <v/>
      </c>
      <c r="L12" s="37"/>
      <c r="M12" s="34" t="str">
        <f>IFERROR(Veckotakt!$D12+Veckotakt!$G12-Veckotakt!$K12+L12*D12, "")</f>
        <v/>
      </c>
      <c r="N12" s="53" t="str">
        <f t="shared" si="3"/>
        <v/>
      </c>
      <c r="O12" s="34" t="str">
        <f t="shared" si="4"/>
        <v/>
      </c>
      <c r="P12" s="35" t="str">
        <f>IFERROR(Veckotakt!$N12/Veckotakt!$F12,"")</f>
        <v/>
      </c>
      <c r="AB12" s="55"/>
      <c r="AD12" s="40"/>
    </row>
    <row r="13" spans="2:64" x14ac:dyDescent="0.25">
      <c r="B13" s="11"/>
      <c r="C13" s="52" t="e">
        <f t="shared" si="2"/>
        <v>#DIV/0!</v>
      </c>
      <c r="D13" s="4"/>
      <c r="E13" s="4"/>
      <c r="F13" s="31" t="str">
        <f t="shared" si="0"/>
        <v/>
      </c>
      <c r="G13" s="4"/>
      <c r="H13" s="32"/>
      <c r="I13" s="33" t="str">
        <f>IFERROR((Veckotakt!$D13+$D13*$L13)/$D$3*Veckotakt!$H13,"")</f>
        <v/>
      </c>
      <c r="J13" s="60"/>
      <c r="K13" s="33" t="str">
        <f t="shared" si="5"/>
        <v/>
      </c>
      <c r="L13" s="37"/>
      <c r="M13" s="34" t="str">
        <f>IFERROR(Veckotakt!$D13+Veckotakt!$G13-Veckotakt!$K13+L13*D13, "")</f>
        <v/>
      </c>
      <c r="N13" s="53" t="str">
        <f t="shared" si="3"/>
        <v/>
      </c>
      <c r="O13" s="34" t="str">
        <f t="shared" si="4"/>
        <v/>
      </c>
      <c r="P13" s="35" t="str">
        <f>IFERROR(Veckotakt!$N13/Veckotakt!$F13,"")</f>
        <v/>
      </c>
      <c r="AB13" s="55"/>
      <c r="AD13" s="40"/>
    </row>
    <row r="14" spans="2:64" x14ac:dyDescent="0.25">
      <c r="B14" s="11"/>
      <c r="C14" s="52" t="e">
        <f t="shared" si="2"/>
        <v>#DIV/0!</v>
      </c>
      <c r="D14" s="4"/>
      <c r="E14" s="4"/>
      <c r="F14" s="31" t="str">
        <f t="shared" si="0"/>
        <v/>
      </c>
      <c r="G14" s="4"/>
      <c r="H14" s="32"/>
      <c r="I14" s="33" t="str">
        <f>IFERROR((Veckotakt!$D14+$D14*$L14)/$D$3*Veckotakt!$H14,"")</f>
        <v/>
      </c>
      <c r="J14" s="60"/>
      <c r="K14" s="33" t="str">
        <f t="shared" si="5"/>
        <v/>
      </c>
      <c r="L14" s="37"/>
      <c r="M14" s="34" t="str">
        <f>IFERROR(Veckotakt!$D14+Veckotakt!$G14-Veckotakt!$K14+L14*D14, "")</f>
        <v/>
      </c>
      <c r="N14" s="53" t="str">
        <f t="shared" si="3"/>
        <v/>
      </c>
      <c r="O14" s="34" t="str">
        <f t="shared" si="4"/>
        <v/>
      </c>
      <c r="P14" s="35" t="str">
        <f>IFERROR(Veckotakt!$N14/Veckotakt!$F14,"")</f>
        <v/>
      </c>
      <c r="AB14" s="55"/>
      <c r="AD14" s="40"/>
    </row>
    <row r="15" spans="2:64" x14ac:dyDescent="0.25">
      <c r="B15" s="11"/>
      <c r="C15" s="52" t="e">
        <f t="shared" si="2"/>
        <v>#DIV/0!</v>
      </c>
      <c r="D15" s="4"/>
      <c r="E15" s="4"/>
      <c r="F15" s="31" t="str">
        <f t="shared" si="0"/>
        <v/>
      </c>
      <c r="G15" s="4"/>
      <c r="H15" s="32"/>
      <c r="I15" s="33" t="str">
        <f>IFERROR((Veckotakt!$D15+$D15*$L15)/$D$3*Veckotakt!$H15,"")</f>
        <v/>
      </c>
      <c r="J15" s="60"/>
      <c r="K15" s="33" t="str">
        <f>IFERROR(IF(G15-I15&lt;0,I15,G15-(G15-I15)/$J15),"")</f>
        <v/>
      </c>
      <c r="L15" s="37"/>
      <c r="M15" s="34" t="str">
        <f>IFERROR(Veckotakt!$D15+Veckotakt!$G15-Veckotakt!$K15+L15*D15, "")</f>
        <v/>
      </c>
      <c r="N15" s="53" t="str">
        <f t="shared" si="3"/>
        <v/>
      </c>
      <c r="O15" s="34" t="str">
        <f t="shared" si="4"/>
        <v/>
      </c>
      <c r="P15" s="35" t="str">
        <f>IFERROR(Veckotakt!$N15/Veckotakt!$F15,"")</f>
        <v/>
      </c>
      <c r="AB15" s="55"/>
      <c r="AD15" s="40"/>
    </row>
    <row r="16" spans="2:64" x14ac:dyDescent="0.25">
      <c r="B16" s="29"/>
      <c r="C16" s="51"/>
      <c r="D16" s="30"/>
      <c r="E16" s="30"/>
      <c r="F16" s="31" t="str">
        <f t="shared" si="0"/>
        <v/>
      </c>
      <c r="G16" s="30"/>
      <c r="H16" s="32"/>
      <c r="I16" s="33" t="str">
        <f>IFERROR((Veckotakt!$D16+$D16*$L16)/$D$3*Veckotakt!$H16,"")</f>
        <v/>
      </c>
      <c r="J16" s="60"/>
      <c r="K16" s="33" t="str">
        <f t="shared" ref="K16:K45" si="6">IFERROR(IF(G16-I16&lt;0,I16,G16-(G16-I16)/$J16),"")</f>
        <v/>
      </c>
      <c r="L16" s="37"/>
      <c r="M16" s="34" t="str">
        <f>IFERROR(Veckotakt!$D16+Veckotakt!$G16-Veckotakt!$K16+L16*D16, "")</f>
        <v/>
      </c>
      <c r="N16" s="53" t="str">
        <f t="shared" si="3"/>
        <v/>
      </c>
      <c r="O16" s="34" t="str">
        <f t="shared" si="4"/>
        <v/>
      </c>
      <c r="P16" s="35" t="str">
        <f>IFERROR(Veckotakt!$N16/Veckotakt!$F16,"")</f>
        <v/>
      </c>
    </row>
    <row r="17" spans="2:16" x14ac:dyDescent="0.25">
      <c r="B17" s="29"/>
      <c r="C17" s="51"/>
      <c r="D17" s="30"/>
      <c r="E17" s="30"/>
      <c r="F17" s="31" t="str">
        <f t="shared" si="0"/>
        <v/>
      </c>
      <c r="G17" s="30"/>
      <c r="H17" s="32"/>
      <c r="I17" s="33" t="str">
        <f>IFERROR((Veckotakt!$D17+$D17*$L17)/$D$3*Veckotakt!$H17,"")</f>
        <v/>
      </c>
      <c r="J17" s="60"/>
      <c r="K17" s="33" t="str">
        <f t="shared" si="6"/>
        <v/>
      </c>
      <c r="L17" s="37"/>
      <c r="M17" s="34" t="str">
        <f>IFERROR(Veckotakt!$D17+Veckotakt!$G17-Veckotakt!$K17+L17*D17, "")</f>
        <v/>
      </c>
      <c r="N17" s="53" t="str">
        <f t="shared" si="3"/>
        <v/>
      </c>
      <c r="O17" s="34" t="str">
        <f t="shared" si="4"/>
        <v/>
      </c>
      <c r="P17" s="35" t="str">
        <f>IFERROR(Veckotakt!$N17/Veckotakt!$F17,"")</f>
        <v/>
      </c>
    </row>
    <row r="18" spans="2:16" x14ac:dyDescent="0.25">
      <c r="B18" s="29"/>
      <c r="C18" s="51"/>
      <c r="D18" s="30"/>
      <c r="E18" s="30"/>
      <c r="F18" s="31" t="str">
        <f t="shared" si="0"/>
        <v/>
      </c>
      <c r="G18" s="30"/>
      <c r="H18" s="32"/>
      <c r="I18" s="33" t="str">
        <f>IFERROR((Veckotakt!$D18+$D18*$L18)/$D$3*Veckotakt!$H18,"")</f>
        <v/>
      </c>
      <c r="J18" s="60"/>
      <c r="K18" s="33" t="str">
        <f t="shared" si="6"/>
        <v/>
      </c>
      <c r="L18" s="37"/>
      <c r="M18" s="34" t="str">
        <f>IFERROR(Veckotakt!$D18+Veckotakt!$G18-Veckotakt!$K18+L18*D18, "")</f>
        <v/>
      </c>
      <c r="N18" s="53" t="str">
        <f t="shared" si="3"/>
        <v/>
      </c>
      <c r="O18" s="34" t="str">
        <f t="shared" si="4"/>
        <v/>
      </c>
      <c r="P18" s="35" t="str">
        <f>IFERROR(Veckotakt!$N18/Veckotakt!$F18,"")</f>
        <v/>
      </c>
    </row>
    <row r="19" spans="2:16" x14ac:dyDescent="0.25">
      <c r="B19" s="29"/>
      <c r="C19" s="51"/>
      <c r="D19" s="30"/>
      <c r="E19" s="30"/>
      <c r="F19" s="31" t="str">
        <f t="shared" si="0"/>
        <v/>
      </c>
      <c r="G19" s="30"/>
      <c r="H19" s="32"/>
      <c r="I19" s="33" t="str">
        <f>IFERROR((Veckotakt!$D19+$D19*$L19)/$D$3*Veckotakt!$H19,"")</f>
        <v/>
      </c>
      <c r="J19" s="60"/>
      <c r="K19" s="33" t="str">
        <f t="shared" si="6"/>
        <v/>
      </c>
      <c r="L19" s="37"/>
      <c r="M19" s="34" t="str">
        <f>IFERROR(Veckotakt!$D19+Veckotakt!$G19-Veckotakt!$K19+L19*D19, "")</f>
        <v/>
      </c>
      <c r="N19" s="53" t="str">
        <f t="shared" si="3"/>
        <v/>
      </c>
      <c r="O19" s="34" t="str">
        <f t="shared" si="4"/>
        <v/>
      </c>
      <c r="P19" s="35" t="str">
        <f>IFERROR(Veckotakt!$N19/Veckotakt!$F19,"")</f>
        <v/>
      </c>
    </row>
    <row r="20" spans="2:16" x14ac:dyDescent="0.25">
      <c r="B20" s="29"/>
      <c r="C20" s="51"/>
      <c r="D20" s="30"/>
      <c r="E20" s="30"/>
      <c r="F20" s="31" t="str">
        <f t="shared" si="0"/>
        <v/>
      </c>
      <c r="G20" s="30"/>
      <c r="H20" s="32"/>
      <c r="I20" s="33" t="str">
        <f>IFERROR((Veckotakt!$D20+$D20*$L20)/$D$3*Veckotakt!$H20,"")</f>
        <v/>
      </c>
      <c r="J20" s="60"/>
      <c r="K20" s="33" t="str">
        <f t="shared" si="6"/>
        <v/>
      </c>
      <c r="L20" s="37"/>
      <c r="M20" s="34" t="str">
        <f>IFERROR(Veckotakt!$D20+Veckotakt!$G20-Veckotakt!$K20+L20*D20, "")</f>
        <v/>
      </c>
      <c r="N20" s="53" t="str">
        <f t="shared" si="3"/>
        <v/>
      </c>
      <c r="O20" s="34" t="str">
        <f t="shared" si="4"/>
        <v/>
      </c>
      <c r="P20" s="35" t="str">
        <f>IFERROR(Veckotakt!$N20/Veckotakt!$F20,"")</f>
        <v/>
      </c>
    </row>
    <row r="21" spans="2:16" x14ac:dyDescent="0.25">
      <c r="B21" s="29"/>
      <c r="C21" s="51"/>
      <c r="D21" s="30"/>
      <c r="E21" s="30"/>
      <c r="F21" s="31" t="str">
        <f t="shared" si="0"/>
        <v/>
      </c>
      <c r="G21" s="30"/>
      <c r="H21" s="32"/>
      <c r="I21" s="33" t="str">
        <f>IFERROR((Veckotakt!$D21+$D21*$L21)/$D$3*Veckotakt!$H21,"")</f>
        <v/>
      </c>
      <c r="J21" s="60"/>
      <c r="K21" s="33" t="str">
        <f t="shared" si="6"/>
        <v/>
      </c>
      <c r="L21" s="37"/>
      <c r="M21" s="34" t="str">
        <f>IFERROR(Veckotakt!$D21+Veckotakt!$G21-Veckotakt!$K21+L21*D21, "")</f>
        <v/>
      </c>
      <c r="N21" s="53" t="str">
        <f t="shared" si="3"/>
        <v/>
      </c>
      <c r="O21" s="34" t="str">
        <f t="shared" si="4"/>
        <v/>
      </c>
      <c r="P21" s="35" t="str">
        <f>IFERROR(Veckotakt!$N21/Veckotakt!$F21,"")</f>
        <v/>
      </c>
    </row>
    <row r="22" spans="2:16" x14ac:dyDescent="0.25">
      <c r="B22" s="29"/>
      <c r="C22" s="51"/>
      <c r="D22" s="30"/>
      <c r="E22" s="30"/>
      <c r="F22" s="31" t="str">
        <f t="shared" si="0"/>
        <v/>
      </c>
      <c r="G22" s="30"/>
      <c r="H22" s="32"/>
      <c r="I22" s="33" t="str">
        <f>IFERROR((Veckotakt!$D22+$D22*$L22)/$D$3*Veckotakt!$H22,"")</f>
        <v/>
      </c>
      <c r="J22" s="60"/>
      <c r="K22" s="33" t="str">
        <f t="shared" si="6"/>
        <v/>
      </c>
      <c r="L22" s="37"/>
      <c r="M22" s="34" t="str">
        <f>IFERROR(Veckotakt!$D22+Veckotakt!$G22-Veckotakt!$K22+L22*D22, "")</f>
        <v/>
      </c>
      <c r="N22" s="53" t="str">
        <f t="shared" si="3"/>
        <v/>
      </c>
      <c r="O22" s="34" t="str">
        <f t="shared" si="4"/>
        <v/>
      </c>
      <c r="P22" s="35" t="str">
        <f>IFERROR(Veckotakt!$N22/Veckotakt!$F22,"")</f>
        <v/>
      </c>
    </row>
    <row r="23" spans="2:16" x14ac:dyDescent="0.25">
      <c r="B23" s="29"/>
      <c r="C23" s="51"/>
      <c r="D23" s="30"/>
      <c r="E23" s="30"/>
      <c r="F23" s="31" t="str">
        <f t="shared" si="0"/>
        <v/>
      </c>
      <c r="G23" s="30"/>
      <c r="H23" s="32"/>
      <c r="I23" s="33" t="str">
        <f>IFERROR((Veckotakt!$D23+$D23*$L23)/$D$3*Veckotakt!$H23,"")</f>
        <v/>
      </c>
      <c r="J23" s="60"/>
      <c r="K23" s="33" t="str">
        <f t="shared" si="6"/>
        <v/>
      </c>
      <c r="L23" s="37"/>
      <c r="M23" s="34" t="str">
        <f>IFERROR(Veckotakt!$D23+Veckotakt!$G23-Veckotakt!$K23+L23*D23, "")</f>
        <v/>
      </c>
      <c r="N23" s="53" t="str">
        <f t="shared" si="3"/>
        <v/>
      </c>
      <c r="O23" s="34" t="str">
        <f t="shared" si="4"/>
        <v/>
      </c>
      <c r="P23" s="35" t="str">
        <f>IFERROR(Veckotakt!$N23/Veckotakt!$F23,"")</f>
        <v/>
      </c>
    </row>
    <row r="24" spans="2:16" x14ac:dyDescent="0.25">
      <c r="B24" s="29"/>
      <c r="C24" s="51"/>
      <c r="D24" s="30"/>
      <c r="E24" s="30"/>
      <c r="F24" s="31" t="str">
        <f t="shared" si="0"/>
        <v/>
      </c>
      <c r="G24" s="30"/>
      <c r="H24" s="32"/>
      <c r="I24" s="33" t="str">
        <f>IFERROR((Veckotakt!$D24+$D24*$L24)/$D$3*Veckotakt!$H24,"")</f>
        <v/>
      </c>
      <c r="J24" s="60"/>
      <c r="K24" s="33" t="str">
        <f t="shared" si="6"/>
        <v/>
      </c>
      <c r="L24" s="37"/>
      <c r="M24" s="34" t="str">
        <f>IFERROR(Veckotakt!$D24+Veckotakt!$G24-Veckotakt!$K24+L24*D24, "")</f>
        <v/>
      </c>
      <c r="N24" s="53" t="str">
        <f t="shared" si="3"/>
        <v/>
      </c>
      <c r="O24" s="34" t="str">
        <f t="shared" si="4"/>
        <v/>
      </c>
      <c r="P24" s="35" t="str">
        <f>IFERROR(Veckotakt!$N24/Veckotakt!$F24,"")</f>
        <v/>
      </c>
    </row>
    <row r="25" spans="2:16" x14ac:dyDescent="0.25">
      <c r="B25" s="29"/>
      <c r="C25" s="51"/>
      <c r="D25" s="30"/>
      <c r="E25" s="30"/>
      <c r="F25" s="31" t="str">
        <f t="shared" si="0"/>
        <v/>
      </c>
      <c r="G25" s="30"/>
      <c r="H25" s="32"/>
      <c r="I25" s="33" t="str">
        <f>IFERROR((Veckotakt!$D25+$D25*$L25)/$D$3*Veckotakt!$H25,"")</f>
        <v/>
      </c>
      <c r="J25" s="60"/>
      <c r="K25" s="33" t="str">
        <f t="shared" si="6"/>
        <v/>
      </c>
      <c r="L25" s="37"/>
      <c r="M25" s="34" t="str">
        <f>IFERROR(Veckotakt!$D25+Veckotakt!$G25-Veckotakt!$K25+L25*D25, "")</f>
        <v/>
      </c>
      <c r="N25" s="53" t="str">
        <f t="shared" si="3"/>
        <v/>
      </c>
      <c r="O25" s="34" t="str">
        <f t="shared" si="4"/>
        <v/>
      </c>
      <c r="P25" s="35" t="str">
        <f>IFERROR(Veckotakt!$N25/Veckotakt!$F25,"")</f>
        <v/>
      </c>
    </row>
    <row r="26" spans="2:16" x14ac:dyDescent="0.25">
      <c r="B26" s="29"/>
      <c r="C26" s="51"/>
      <c r="D26" s="30"/>
      <c r="E26" s="30"/>
      <c r="F26" s="31" t="str">
        <f t="shared" si="0"/>
        <v/>
      </c>
      <c r="G26" s="30"/>
      <c r="H26" s="32"/>
      <c r="I26" s="33" t="str">
        <f>IFERROR((Veckotakt!$D26+$D26*$L26)/$D$3*Veckotakt!$H26,"")</f>
        <v/>
      </c>
      <c r="J26" s="60"/>
      <c r="K26" s="33" t="str">
        <f t="shared" si="6"/>
        <v/>
      </c>
      <c r="L26" s="37"/>
      <c r="M26" s="34" t="str">
        <f>IFERROR(Veckotakt!$D26+Veckotakt!$G26-Veckotakt!$K26+L26*D26, "")</f>
        <v/>
      </c>
      <c r="N26" s="53" t="str">
        <f t="shared" si="3"/>
        <v/>
      </c>
      <c r="O26" s="34" t="str">
        <f t="shared" si="4"/>
        <v/>
      </c>
      <c r="P26" s="35" t="str">
        <f>IFERROR(Veckotakt!$N26/Veckotakt!$F26,"")</f>
        <v/>
      </c>
    </row>
    <row r="27" spans="2:16" x14ac:dyDescent="0.25">
      <c r="B27" s="29"/>
      <c r="C27" s="51"/>
      <c r="D27" s="30"/>
      <c r="E27" s="30"/>
      <c r="F27" s="31" t="str">
        <f t="shared" si="0"/>
        <v/>
      </c>
      <c r="G27" s="30"/>
      <c r="H27" s="32"/>
      <c r="I27" s="33" t="str">
        <f>IFERROR((Veckotakt!$D27+$D27*$L27)/$D$3*Veckotakt!$H27,"")</f>
        <v/>
      </c>
      <c r="J27" s="60"/>
      <c r="K27" s="33" t="str">
        <f t="shared" si="6"/>
        <v/>
      </c>
      <c r="L27" s="37"/>
      <c r="M27" s="34" t="str">
        <f>IFERROR(Veckotakt!$D27+Veckotakt!$G27-Veckotakt!$K27+L27*D27, "")</f>
        <v/>
      </c>
      <c r="N27" s="53" t="str">
        <f t="shared" si="3"/>
        <v/>
      </c>
      <c r="O27" s="34" t="str">
        <f t="shared" si="4"/>
        <v/>
      </c>
      <c r="P27" s="35" t="str">
        <f>IFERROR(Veckotakt!$N27/Veckotakt!$F27,"")</f>
        <v/>
      </c>
    </row>
    <row r="28" spans="2:16" x14ac:dyDescent="0.25">
      <c r="B28" s="29"/>
      <c r="C28" s="51"/>
      <c r="D28" s="30"/>
      <c r="E28" s="30"/>
      <c r="F28" s="31" t="str">
        <f t="shared" si="0"/>
        <v/>
      </c>
      <c r="G28" s="30"/>
      <c r="H28" s="32"/>
      <c r="I28" s="33" t="str">
        <f>IFERROR((Veckotakt!$D28+$D28*$L28)/$D$3*Veckotakt!$H28,"")</f>
        <v/>
      </c>
      <c r="J28" s="60"/>
      <c r="K28" s="33" t="str">
        <f t="shared" si="6"/>
        <v/>
      </c>
      <c r="L28" s="37"/>
      <c r="M28" s="34" t="str">
        <f>IFERROR(Veckotakt!$D28+Veckotakt!$G28-Veckotakt!$K28+L28*D28, "")</f>
        <v/>
      </c>
      <c r="N28" s="53" t="str">
        <f t="shared" si="3"/>
        <v/>
      </c>
      <c r="O28" s="34" t="str">
        <f t="shared" si="4"/>
        <v/>
      </c>
      <c r="P28" s="35" t="str">
        <f>IFERROR(Veckotakt!$N28/Veckotakt!$F28,"")</f>
        <v/>
      </c>
    </row>
    <row r="29" spans="2:16" x14ac:dyDescent="0.25">
      <c r="B29" s="29"/>
      <c r="C29" s="51"/>
      <c r="D29" s="30"/>
      <c r="E29" s="30"/>
      <c r="F29" s="31" t="str">
        <f t="shared" si="0"/>
        <v/>
      </c>
      <c r="G29" s="30"/>
      <c r="H29" s="32"/>
      <c r="I29" s="33" t="str">
        <f>IFERROR((Veckotakt!$D29+$D29*$L29)/$D$3*Veckotakt!$H29,"")</f>
        <v/>
      </c>
      <c r="J29" s="60"/>
      <c r="K29" s="33" t="str">
        <f t="shared" si="6"/>
        <v/>
      </c>
      <c r="L29" s="37"/>
      <c r="M29" s="34" t="str">
        <f>IFERROR(Veckotakt!$D29+Veckotakt!$G29-Veckotakt!$K29+L29*D29, "")</f>
        <v/>
      </c>
      <c r="N29" s="53" t="str">
        <f t="shared" si="3"/>
        <v/>
      </c>
      <c r="O29" s="34" t="str">
        <f t="shared" si="4"/>
        <v/>
      </c>
      <c r="P29" s="35" t="str">
        <f>IFERROR(Veckotakt!$N29/Veckotakt!$F29,"")</f>
        <v/>
      </c>
    </row>
    <row r="30" spans="2:16" x14ac:dyDescent="0.25">
      <c r="B30" s="29"/>
      <c r="C30" s="51"/>
      <c r="D30" s="30"/>
      <c r="E30" s="30"/>
      <c r="F30" s="31" t="str">
        <f t="shared" si="0"/>
        <v/>
      </c>
      <c r="G30" s="30"/>
      <c r="H30" s="32"/>
      <c r="I30" s="33" t="str">
        <f>IFERROR((Veckotakt!$D30+$D30*$L30)/$D$3*Veckotakt!$H30,"")</f>
        <v/>
      </c>
      <c r="J30" s="60"/>
      <c r="K30" s="33" t="str">
        <f t="shared" si="6"/>
        <v/>
      </c>
      <c r="L30" s="37"/>
      <c r="M30" s="34" t="str">
        <f>IFERROR(Veckotakt!$D30+Veckotakt!$G30-Veckotakt!$K30+L30*D30, "")</f>
        <v/>
      </c>
      <c r="N30" s="53" t="str">
        <f t="shared" si="3"/>
        <v/>
      </c>
      <c r="O30" s="34" t="str">
        <f t="shared" si="4"/>
        <v/>
      </c>
      <c r="P30" s="35" t="str">
        <f>IFERROR(Veckotakt!$N30/Veckotakt!$F30,"")</f>
        <v/>
      </c>
    </row>
    <row r="31" spans="2:16" x14ac:dyDescent="0.25">
      <c r="B31" s="29"/>
      <c r="C31" s="51"/>
      <c r="D31" s="30"/>
      <c r="E31" s="30"/>
      <c r="F31" s="31" t="str">
        <f t="shared" si="0"/>
        <v/>
      </c>
      <c r="G31" s="30"/>
      <c r="H31" s="32"/>
      <c r="I31" s="33" t="str">
        <f>IFERROR((Veckotakt!$D31+$D31*$L31)/$D$3*Veckotakt!$H31,"")</f>
        <v/>
      </c>
      <c r="J31" s="60"/>
      <c r="K31" s="33" t="str">
        <f t="shared" si="6"/>
        <v/>
      </c>
      <c r="L31" s="37"/>
      <c r="M31" s="34" t="str">
        <f>IFERROR(Veckotakt!$D31+Veckotakt!$G31-Veckotakt!$K31+L31*D31, "")</f>
        <v/>
      </c>
      <c r="N31" s="53" t="str">
        <f t="shared" si="3"/>
        <v/>
      </c>
      <c r="O31" s="34" t="str">
        <f t="shared" si="4"/>
        <v/>
      </c>
      <c r="P31" s="35" t="str">
        <f>IFERROR(Veckotakt!$N31/Veckotakt!$F31,"")</f>
        <v/>
      </c>
    </row>
    <row r="32" spans="2:16" x14ac:dyDescent="0.25">
      <c r="B32" s="29"/>
      <c r="C32" s="51"/>
      <c r="D32" s="30"/>
      <c r="E32" s="30"/>
      <c r="F32" s="31" t="str">
        <f t="shared" si="0"/>
        <v/>
      </c>
      <c r="G32" s="30"/>
      <c r="H32" s="32"/>
      <c r="I32" s="33" t="str">
        <f>IFERROR((Veckotakt!$D32+$D32*$L32)/$D$3*Veckotakt!$H32,"")</f>
        <v/>
      </c>
      <c r="J32" s="60"/>
      <c r="K32" s="33" t="str">
        <f t="shared" si="6"/>
        <v/>
      </c>
      <c r="L32" s="37"/>
      <c r="M32" s="34" t="str">
        <f>IFERROR(Veckotakt!$D32+Veckotakt!$G32-Veckotakt!$K32+L32*D32, "")</f>
        <v/>
      </c>
      <c r="N32" s="53" t="str">
        <f t="shared" si="3"/>
        <v/>
      </c>
      <c r="O32" s="34" t="str">
        <f t="shared" si="4"/>
        <v/>
      </c>
      <c r="P32" s="35" t="str">
        <f>IFERROR(Veckotakt!$N32/Veckotakt!$F32,"")</f>
        <v/>
      </c>
    </row>
    <row r="33" spans="2:16" x14ac:dyDescent="0.25">
      <c r="B33" s="29"/>
      <c r="C33" s="51"/>
      <c r="D33" s="30"/>
      <c r="E33" s="30"/>
      <c r="F33" s="31" t="str">
        <f t="shared" si="0"/>
        <v/>
      </c>
      <c r="G33" s="30"/>
      <c r="H33" s="32"/>
      <c r="I33" s="33" t="str">
        <f>IFERROR((Veckotakt!$D33+$D33*$L33)/$D$3*Veckotakt!$H33,"")</f>
        <v/>
      </c>
      <c r="J33" s="60"/>
      <c r="K33" s="33" t="str">
        <f t="shared" si="6"/>
        <v/>
      </c>
      <c r="L33" s="37"/>
      <c r="M33" s="34" t="str">
        <f>IFERROR(Veckotakt!$D33+Veckotakt!$G33-Veckotakt!$K33+L33*D33, "")</f>
        <v/>
      </c>
      <c r="N33" s="53" t="str">
        <f t="shared" si="3"/>
        <v/>
      </c>
      <c r="O33" s="34" t="str">
        <f t="shared" si="4"/>
        <v/>
      </c>
      <c r="P33" s="35" t="str">
        <f>IFERROR(Veckotakt!$N33/Veckotakt!$F33,"")</f>
        <v/>
      </c>
    </row>
    <row r="34" spans="2:16" x14ac:dyDescent="0.25">
      <c r="B34" s="29"/>
      <c r="C34" s="51"/>
      <c r="D34" s="30"/>
      <c r="E34" s="30"/>
      <c r="F34" s="31" t="str">
        <f t="shared" si="0"/>
        <v/>
      </c>
      <c r="G34" s="30"/>
      <c r="H34" s="32"/>
      <c r="I34" s="33" t="str">
        <f>IFERROR((Veckotakt!$D34+$D34*$L34)/$D$3*Veckotakt!$H34,"")</f>
        <v/>
      </c>
      <c r="J34" s="60"/>
      <c r="K34" s="33" t="str">
        <f t="shared" si="6"/>
        <v/>
      </c>
      <c r="L34" s="37"/>
      <c r="M34" s="34" t="str">
        <f>IFERROR(Veckotakt!$D34+Veckotakt!$G34-Veckotakt!$K34+L34*D34, "")</f>
        <v/>
      </c>
      <c r="N34" s="53" t="str">
        <f t="shared" si="3"/>
        <v/>
      </c>
      <c r="O34" s="34" t="str">
        <f t="shared" si="4"/>
        <v/>
      </c>
      <c r="P34" s="35" t="str">
        <f>IFERROR(Veckotakt!$N34/Veckotakt!$F34,"")</f>
        <v/>
      </c>
    </row>
    <row r="35" spans="2:16" x14ac:dyDescent="0.25">
      <c r="B35" s="29"/>
      <c r="C35" s="51"/>
      <c r="D35" s="30"/>
      <c r="E35" s="30"/>
      <c r="F35" s="31" t="str">
        <f t="shared" si="0"/>
        <v/>
      </c>
      <c r="G35" s="30"/>
      <c r="H35" s="32"/>
      <c r="I35" s="33" t="str">
        <f>IFERROR((Veckotakt!$D35+$D35*$L35)/$D$3*Veckotakt!$H35,"")</f>
        <v/>
      </c>
      <c r="J35" s="60"/>
      <c r="K35" s="33" t="str">
        <f t="shared" si="6"/>
        <v/>
      </c>
      <c r="L35" s="37"/>
      <c r="M35" s="34" t="str">
        <f>IFERROR(Veckotakt!$D35+Veckotakt!$G35-Veckotakt!$K35+L35*D35, "")</f>
        <v/>
      </c>
      <c r="N35" s="53" t="str">
        <f t="shared" si="3"/>
        <v/>
      </c>
      <c r="O35" s="34" t="str">
        <f t="shared" si="4"/>
        <v/>
      </c>
      <c r="P35" s="35" t="str">
        <f>IFERROR(Veckotakt!$N35/Veckotakt!$F35,"")</f>
        <v/>
      </c>
    </row>
    <row r="36" spans="2:16" x14ac:dyDescent="0.25">
      <c r="B36" s="29"/>
      <c r="C36" s="51"/>
      <c r="D36" s="30"/>
      <c r="E36" s="30"/>
      <c r="F36" s="31" t="str">
        <f t="shared" si="0"/>
        <v/>
      </c>
      <c r="G36" s="30"/>
      <c r="H36" s="32"/>
      <c r="I36" s="33" t="str">
        <f>IFERROR((Veckotakt!$D36+$D36*$L36)/$D$3*Veckotakt!$H36,"")</f>
        <v/>
      </c>
      <c r="J36" s="60"/>
      <c r="K36" s="33" t="str">
        <f t="shared" si="6"/>
        <v/>
      </c>
      <c r="L36" s="37"/>
      <c r="M36" s="34" t="str">
        <f>IFERROR(Veckotakt!$D36+Veckotakt!$G36-Veckotakt!$K36+L36*D36, "")</f>
        <v/>
      </c>
      <c r="N36" s="53" t="str">
        <f t="shared" si="3"/>
        <v/>
      </c>
      <c r="O36" s="34" t="str">
        <f t="shared" si="4"/>
        <v/>
      </c>
      <c r="P36" s="35" t="str">
        <f>IFERROR(Veckotakt!$N36/Veckotakt!$F36,"")</f>
        <v/>
      </c>
    </row>
    <row r="37" spans="2:16" x14ac:dyDescent="0.25">
      <c r="B37" s="29"/>
      <c r="C37" s="51"/>
      <c r="D37" s="30"/>
      <c r="E37" s="30"/>
      <c r="F37" s="31" t="str">
        <f t="shared" si="0"/>
        <v/>
      </c>
      <c r="G37" s="30"/>
      <c r="H37" s="32"/>
      <c r="I37" s="33" t="str">
        <f>IFERROR((Veckotakt!$D37+$D37*$L37)/$D$3*Veckotakt!$H37,"")</f>
        <v/>
      </c>
      <c r="J37" s="60"/>
      <c r="K37" s="33" t="str">
        <f t="shared" si="6"/>
        <v/>
      </c>
      <c r="L37" s="37"/>
      <c r="M37" s="34" t="str">
        <f>IFERROR(Veckotakt!$D37+Veckotakt!$G37-Veckotakt!$K37+L37*D37, "")</f>
        <v/>
      </c>
      <c r="N37" s="53" t="str">
        <f t="shared" si="3"/>
        <v/>
      </c>
      <c r="O37" s="34" t="str">
        <f t="shared" si="4"/>
        <v/>
      </c>
      <c r="P37" s="35" t="str">
        <f>IFERROR(Veckotakt!$N37/Veckotakt!$F37,"")</f>
        <v/>
      </c>
    </row>
    <row r="38" spans="2:16" x14ac:dyDescent="0.25">
      <c r="B38" s="29"/>
      <c r="C38" s="51"/>
      <c r="D38" s="30"/>
      <c r="E38" s="30"/>
      <c r="F38" s="31" t="str">
        <f t="shared" si="0"/>
        <v/>
      </c>
      <c r="G38" s="30"/>
      <c r="H38" s="32"/>
      <c r="I38" s="33" t="str">
        <f>IFERROR((Veckotakt!$D38+$D38*$L38)/$D$3*Veckotakt!$H38,"")</f>
        <v/>
      </c>
      <c r="J38" s="60"/>
      <c r="K38" s="33" t="str">
        <f t="shared" si="6"/>
        <v/>
      </c>
      <c r="L38" s="37"/>
      <c r="M38" s="34" t="str">
        <f>IFERROR(Veckotakt!$D38+Veckotakt!$G38-Veckotakt!$K38+L38*D38, "")</f>
        <v/>
      </c>
      <c r="N38" s="53" t="str">
        <f t="shared" si="3"/>
        <v/>
      </c>
      <c r="O38" s="34" t="str">
        <f t="shared" si="4"/>
        <v/>
      </c>
      <c r="P38" s="35" t="str">
        <f>IFERROR(Veckotakt!$N38/Veckotakt!$F38,"")</f>
        <v/>
      </c>
    </row>
    <row r="39" spans="2:16" x14ac:dyDescent="0.25">
      <c r="B39" s="29"/>
      <c r="C39" s="51"/>
      <c r="D39" s="30"/>
      <c r="E39" s="30"/>
      <c r="F39" s="31" t="str">
        <f t="shared" si="0"/>
        <v/>
      </c>
      <c r="G39" s="30"/>
      <c r="H39" s="32"/>
      <c r="I39" s="33" t="str">
        <f>IFERROR((Veckotakt!$D39+$D39*$L39)/$D$3*Veckotakt!$H39,"")</f>
        <v/>
      </c>
      <c r="J39" s="60"/>
      <c r="K39" s="33" t="str">
        <f t="shared" si="6"/>
        <v/>
      </c>
      <c r="L39" s="37"/>
      <c r="M39" s="34" t="str">
        <f>IFERROR(Veckotakt!$D39+Veckotakt!$G39-Veckotakt!$K39+L39*D39, "")</f>
        <v/>
      </c>
      <c r="N39" s="53" t="str">
        <f t="shared" si="3"/>
        <v/>
      </c>
      <c r="O39" s="34" t="str">
        <f t="shared" si="4"/>
        <v/>
      </c>
      <c r="P39" s="35" t="str">
        <f>IFERROR(Veckotakt!$N39/Veckotakt!$F39,"")</f>
        <v/>
      </c>
    </row>
    <row r="40" spans="2:16" x14ac:dyDescent="0.25">
      <c r="B40" s="29"/>
      <c r="C40" s="51"/>
      <c r="D40" s="30"/>
      <c r="E40" s="30"/>
      <c r="F40" s="31" t="str">
        <f t="shared" si="0"/>
        <v/>
      </c>
      <c r="G40" s="30"/>
      <c r="H40" s="32"/>
      <c r="I40" s="33" t="str">
        <f>IFERROR((Veckotakt!$D40+$D40*$L40)/$D$3*Veckotakt!$H40,"")</f>
        <v/>
      </c>
      <c r="J40" s="60"/>
      <c r="K40" s="33" t="str">
        <f t="shared" si="6"/>
        <v/>
      </c>
      <c r="L40" s="37"/>
      <c r="M40" s="34" t="str">
        <f>IFERROR(Veckotakt!$D40+Veckotakt!$G40-Veckotakt!$K40+L40*D40, "")</f>
        <v/>
      </c>
      <c r="N40" s="53" t="str">
        <f t="shared" si="3"/>
        <v/>
      </c>
      <c r="O40" s="34" t="str">
        <f t="shared" si="4"/>
        <v/>
      </c>
      <c r="P40" s="35" t="str">
        <f>IFERROR(Veckotakt!$N40/Veckotakt!$F40,"")</f>
        <v/>
      </c>
    </row>
    <row r="41" spans="2:16" x14ac:dyDescent="0.25">
      <c r="B41" s="29"/>
      <c r="C41" s="51"/>
      <c r="D41" s="30"/>
      <c r="E41" s="30"/>
      <c r="F41" s="31" t="str">
        <f t="shared" si="0"/>
        <v/>
      </c>
      <c r="G41" s="30"/>
      <c r="H41" s="32"/>
      <c r="I41" s="33" t="str">
        <f>IFERROR((Veckotakt!$D41+$D41*$L41)/$D$3*Veckotakt!$H41,"")</f>
        <v/>
      </c>
      <c r="J41" s="60"/>
      <c r="K41" s="33" t="str">
        <f t="shared" si="6"/>
        <v/>
      </c>
      <c r="L41" s="37"/>
      <c r="M41" s="34" t="str">
        <f>IFERROR(Veckotakt!$D41+Veckotakt!$G41-Veckotakt!$K41+L41*D41, "")</f>
        <v/>
      </c>
      <c r="N41" s="53" t="str">
        <f t="shared" si="3"/>
        <v/>
      </c>
      <c r="O41" s="34" t="str">
        <f t="shared" si="4"/>
        <v/>
      </c>
      <c r="P41" s="35" t="str">
        <f>IFERROR(Veckotakt!$N41/Veckotakt!$F41,"")</f>
        <v/>
      </c>
    </row>
    <row r="42" spans="2:16" x14ac:dyDescent="0.25">
      <c r="B42" s="29"/>
      <c r="C42" s="51"/>
      <c r="D42" s="30"/>
      <c r="E42" s="30"/>
      <c r="F42" s="31" t="str">
        <f t="shared" si="0"/>
        <v/>
      </c>
      <c r="G42" s="30"/>
      <c r="H42" s="32"/>
      <c r="I42" s="33" t="str">
        <f>IFERROR((Veckotakt!$D42+$D42*$L42)/$D$3*Veckotakt!$H42,"")</f>
        <v/>
      </c>
      <c r="J42" s="60"/>
      <c r="K42" s="33" t="str">
        <f t="shared" si="6"/>
        <v/>
      </c>
      <c r="L42" s="37"/>
      <c r="M42" s="34" t="str">
        <f>IFERROR(Veckotakt!$D42+Veckotakt!$G42-Veckotakt!$K42+L42*D42, "")</f>
        <v/>
      </c>
      <c r="N42" s="53" t="str">
        <f t="shared" si="3"/>
        <v/>
      </c>
      <c r="O42" s="34" t="str">
        <f t="shared" si="4"/>
        <v/>
      </c>
      <c r="P42" s="35" t="str">
        <f>IFERROR(Veckotakt!$N42/Veckotakt!$F42,"")</f>
        <v/>
      </c>
    </row>
    <row r="43" spans="2:16" x14ac:dyDescent="0.25">
      <c r="B43" s="29"/>
      <c r="C43" s="51"/>
      <c r="D43" s="30"/>
      <c r="E43" s="30"/>
      <c r="F43" s="31" t="str">
        <f t="shared" si="0"/>
        <v/>
      </c>
      <c r="G43" s="30"/>
      <c r="H43" s="32"/>
      <c r="I43" s="33" t="str">
        <f>IFERROR((Veckotakt!$D43+$D43*$L43)/$D$3*Veckotakt!$H43,"")</f>
        <v/>
      </c>
      <c r="J43" s="60"/>
      <c r="K43" s="33" t="str">
        <f t="shared" si="6"/>
        <v/>
      </c>
      <c r="L43" s="37"/>
      <c r="M43" s="34" t="str">
        <f>IFERROR(Veckotakt!$D43+Veckotakt!$G43-Veckotakt!$K43+L43*D43, "")</f>
        <v/>
      </c>
      <c r="N43" s="53" t="str">
        <f t="shared" si="3"/>
        <v/>
      </c>
      <c r="O43" s="34" t="str">
        <f t="shared" si="4"/>
        <v/>
      </c>
      <c r="P43" s="35" t="str">
        <f>IFERROR(Veckotakt!$N43/Veckotakt!$F43,"")</f>
        <v/>
      </c>
    </row>
    <row r="44" spans="2:16" x14ac:dyDescent="0.25">
      <c r="B44" s="29"/>
      <c r="C44" s="51"/>
      <c r="D44" s="30"/>
      <c r="E44" s="30"/>
      <c r="F44" s="31" t="str">
        <f t="shared" si="0"/>
        <v/>
      </c>
      <c r="G44" s="30"/>
      <c r="H44" s="32"/>
      <c r="I44" s="33" t="str">
        <f>IFERROR((Veckotakt!$D44+$D44*$L44)/$D$3*Veckotakt!$H44,"")</f>
        <v/>
      </c>
      <c r="J44" s="60"/>
      <c r="K44" s="33" t="str">
        <f t="shared" si="6"/>
        <v/>
      </c>
      <c r="L44" s="37"/>
      <c r="M44" s="34" t="str">
        <f>IFERROR(Veckotakt!$D44+Veckotakt!$G44-Veckotakt!$K44+L44*D44, "")</f>
        <v/>
      </c>
      <c r="N44" s="53" t="str">
        <f t="shared" si="3"/>
        <v/>
      </c>
      <c r="O44" s="34" t="str">
        <f t="shared" si="4"/>
        <v/>
      </c>
      <c r="P44" s="35" t="str">
        <f>IFERROR(Veckotakt!$N44/Veckotakt!$F44,"")</f>
        <v/>
      </c>
    </row>
    <row r="45" spans="2:16" x14ac:dyDescent="0.25">
      <c r="B45" s="11"/>
      <c r="C45" s="50"/>
      <c r="D45" s="12"/>
      <c r="E45" s="12"/>
      <c r="F45" s="13" t="str">
        <f t="shared" si="0"/>
        <v/>
      </c>
      <c r="G45" s="12"/>
      <c r="H45" s="14"/>
      <c r="I45" s="15" t="str">
        <f>IFERROR((Veckotakt!$D45+$D45*$L45)/$D$3*Veckotakt!$H45,"")</f>
        <v/>
      </c>
      <c r="J45" s="61"/>
      <c r="K45" s="33" t="str">
        <f t="shared" si="6"/>
        <v/>
      </c>
      <c r="L45" s="38"/>
      <c r="M45" s="34" t="str">
        <f>IFERROR(Veckotakt!$D45+Veckotakt!$G45-Veckotakt!$K45+L45*D45, "")</f>
        <v/>
      </c>
      <c r="N45" s="54" t="str">
        <f t="shared" si="3"/>
        <v/>
      </c>
      <c r="O45" s="16" t="str">
        <f t="shared" si="4"/>
        <v/>
      </c>
      <c r="P45" s="17" t="str">
        <f>IFERROR(Veckotakt!$N45/Veckotakt!$F45,"")</f>
        <v/>
      </c>
    </row>
  </sheetData>
  <mergeCells count="7">
    <mergeCell ref="Z5:BL5"/>
    <mergeCell ref="B5:C5"/>
    <mergeCell ref="G3:H3"/>
    <mergeCell ref="M5:O5"/>
    <mergeCell ref="H5:L5"/>
    <mergeCell ref="D5:G5"/>
    <mergeCell ref="H4:L4"/>
  </mergeCells>
  <conditionalFormatting sqref="K8:K45">
    <cfRule type="expression" dxfId="33" priority="1">
      <formula>K8&gt;I8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U68"/>
  <sheetViews>
    <sheetView showGridLines="0" tabSelected="1" zoomScale="80" zoomScaleNormal="80" workbookViewId="0">
      <selection activeCell="D4" sqref="D4:E4"/>
    </sheetView>
  </sheetViews>
  <sheetFormatPr defaultRowHeight="15" outlineLevelCol="1" x14ac:dyDescent="0.25"/>
  <cols>
    <col min="1" max="1" width="3.140625" customWidth="1"/>
    <col min="2" max="2" width="33.5703125" bestFit="1" customWidth="1"/>
    <col min="3" max="3" width="4.140625" bestFit="1" customWidth="1"/>
    <col min="4" max="4" width="17.85546875" customWidth="1"/>
    <col min="5" max="5" width="10.28515625" customWidth="1"/>
    <col min="6" max="6" width="13" bestFit="1" customWidth="1"/>
    <col min="7" max="7" width="10.85546875" hidden="1" customWidth="1" outlineLevel="1"/>
    <col min="8" max="8" width="5.42578125" customWidth="1" collapsed="1"/>
    <col min="9" max="9" width="5.5703125" customWidth="1"/>
    <col min="10" max="10" width="5.85546875" customWidth="1"/>
    <col min="11" max="11" width="5.7109375" customWidth="1"/>
    <col min="12" max="12" width="5.5703125" customWidth="1"/>
    <col min="13" max="14" width="5.7109375" customWidth="1"/>
    <col min="15" max="15" width="7.5703125" customWidth="1"/>
    <col min="16" max="16" width="9.42578125" bestFit="1" customWidth="1"/>
    <col min="17" max="17" width="6" bestFit="1" customWidth="1"/>
    <col min="18" max="18" width="11.140625" hidden="1" customWidth="1" outlineLevel="1"/>
    <col min="19" max="19" width="12.7109375" customWidth="1" collapsed="1"/>
    <col min="20" max="20" width="12.7109375" customWidth="1"/>
    <col min="21" max="21" width="20" customWidth="1"/>
    <col min="22" max="22" width="7.42578125" customWidth="1"/>
    <col min="23" max="30" width="6.28515625" customWidth="1"/>
    <col min="31" max="31" width="11.28515625" customWidth="1"/>
    <col min="32" max="32" width="8.42578125" customWidth="1"/>
    <col min="33" max="33" width="17" hidden="1" customWidth="1" outlineLevel="1"/>
    <col min="34" max="34" width="11.85546875" customWidth="1" collapsed="1"/>
    <col min="35" max="35" width="13.28515625" customWidth="1"/>
    <col min="36" max="36" width="12.140625" customWidth="1"/>
    <col min="37" max="37" width="3.85546875" customWidth="1"/>
    <col min="38" max="38" width="6.7109375" customWidth="1"/>
    <col min="39" max="42" width="6.42578125" customWidth="1"/>
    <col min="43" max="43" width="6.7109375" customWidth="1"/>
    <col min="44" max="44" width="6.42578125" customWidth="1"/>
    <col min="45" max="45" width="8" customWidth="1"/>
    <col min="46" max="46" width="13.85546875" customWidth="1"/>
    <col min="47" max="47" width="9.85546875" customWidth="1"/>
    <col min="48" max="48" width="15.7109375" hidden="1" customWidth="1" outlineLevel="1"/>
    <col min="49" max="49" width="15.7109375" customWidth="1" collapsed="1"/>
    <col min="50" max="50" width="4.42578125" customWidth="1"/>
    <col min="51" max="53" width="12" customWidth="1"/>
    <col min="54" max="54" width="26" hidden="1" customWidth="1"/>
    <col min="69" max="69" width="22.140625" bestFit="1" customWidth="1"/>
    <col min="70" max="71" width="9.140625" customWidth="1"/>
  </cols>
  <sheetData>
    <row r="2" spans="1:73" ht="33.75" x14ac:dyDescent="0.5">
      <c r="D2" s="268" t="s">
        <v>42</v>
      </c>
      <c r="E2" s="269"/>
      <c r="F2" s="269"/>
      <c r="G2" s="270"/>
    </row>
    <row r="3" spans="1:73" ht="7.5" customHeight="1" x14ac:dyDescent="0.25"/>
    <row r="4" spans="1:73" ht="20.100000000000001" customHeight="1" x14ac:dyDescent="0.35">
      <c r="D4" s="265" t="s">
        <v>62</v>
      </c>
      <c r="E4" s="265"/>
    </row>
    <row r="5" spans="1:73" ht="45.75" x14ac:dyDescent="0.3">
      <c r="D5" s="210" t="s">
        <v>0</v>
      </c>
      <c r="E5" s="214"/>
      <c r="N5" s="55"/>
      <c r="P5" s="40"/>
    </row>
    <row r="6" spans="1:73" ht="29.25" customHeight="1" x14ac:dyDescent="0.3">
      <c r="D6" s="211" t="s">
        <v>61</v>
      </c>
      <c r="E6" s="212"/>
      <c r="J6" s="55"/>
    </row>
    <row r="7" spans="1:73" ht="28.5" customHeight="1" x14ac:dyDescent="0.3">
      <c r="C7" s="65"/>
      <c r="D7" s="210" t="s">
        <v>8</v>
      </c>
      <c r="E7" s="21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8"/>
      <c r="V7" s="8"/>
      <c r="AZ7" s="66"/>
    </row>
    <row r="8" spans="1:73" ht="47.1" customHeight="1" x14ac:dyDescent="0.3">
      <c r="C8" s="65"/>
      <c r="D8" s="210" t="s">
        <v>69</v>
      </c>
      <c r="E8" s="214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8"/>
      <c r="V8" s="8"/>
      <c r="AZ8" s="66"/>
    </row>
    <row r="9" spans="1:73" ht="11.1" customHeight="1" x14ac:dyDescent="0.25"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Z9" s="66"/>
    </row>
    <row r="10" spans="1:73" s="207" customFormat="1" ht="47.1" customHeight="1" x14ac:dyDescent="0.9">
      <c r="B10" s="208"/>
      <c r="D10" s="271" t="s">
        <v>16</v>
      </c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W10" s="229" t="s">
        <v>76</v>
      </c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Z10" s="209"/>
    </row>
    <row r="11" spans="1:73" ht="9.6" customHeight="1" x14ac:dyDescent="0.25">
      <c r="B11" s="6"/>
      <c r="C11" s="6"/>
      <c r="D11" s="6"/>
      <c r="E11" s="6"/>
      <c r="F11" s="6"/>
      <c r="G11" s="6"/>
    </row>
    <row r="12" spans="1:73" x14ac:dyDescent="0.25">
      <c r="B12" s="248" t="s">
        <v>99</v>
      </c>
      <c r="C12" s="249"/>
      <c r="D12" s="278" t="s">
        <v>19</v>
      </c>
      <c r="E12" s="278"/>
      <c r="F12" s="232"/>
      <c r="G12" s="215"/>
      <c r="H12" s="266" t="s">
        <v>21</v>
      </c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7"/>
      <c r="V12" s="275" t="s">
        <v>22</v>
      </c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7"/>
      <c r="AK12" s="272" t="s">
        <v>18</v>
      </c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4"/>
      <c r="AX12" s="262" t="s">
        <v>64</v>
      </c>
      <c r="AY12" s="263"/>
      <c r="AZ12" s="263"/>
      <c r="BA12" s="263"/>
      <c r="BB12" s="264"/>
    </row>
    <row r="13" spans="1:73" ht="63.75" customHeight="1" x14ac:dyDescent="0.25">
      <c r="B13" s="233" t="s">
        <v>95</v>
      </c>
      <c r="C13" s="246" t="s">
        <v>23</v>
      </c>
      <c r="D13" s="155" t="s">
        <v>24</v>
      </c>
      <c r="E13" s="156" t="s">
        <v>25</v>
      </c>
      <c r="F13" s="157" t="s">
        <v>41</v>
      </c>
      <c r="G13" s="157" t="s">
        <v>72</v>
      </c>
      <c r="H13" s="158" t="s">
        <v>26</v>
      </c>
      <c r="I13" s="159" t="s">
        <v>27</v>
      </c>
      <c r="J13" s="159" t="s">
        <v>28</v>
      </c>
      <c r="K13" s="159" t="s">
        <v>29</v>
      </c>
      <c r="L13" s="159" t="s">
        <v>30</v>
      </c>
      <c r="M13" s="159" t="s">
        <v>31</v>
      </c>
      <c r="N13" s="159" t="s">
        <v>32</v>
      </c>
      <c r="O13" s="159" t="s">
        <v>33</v>
      </c>
      <c r="P13" s="160" t="s">
        <v>34</v>
      </c>
      <c r="Q13" s="158" t="s">
        <v>35</v>
      </c>
      <c r="R13" s="159" t="s">
        <v>20</v>
      </c>
      <c r="S13" s="161" t="s">
        <v>36</v>
      </c>
      <c r="T13" s="162" t="s">
        <v>37</v>
      </c>
      <c r="V13" s="176" t="s">
        <v>23</v>
      </c>
      <c r="W13" s="163" t="s">
        <v>26</v>
      </c>
      <c r="X13" s="164" t="s">
        <v>27</v>
      </c>
      <c r="Y13" s="164" t="s">
        <v>28</v>
      </c>
      <c r="Z13" s="164" t="s">
        <v>29</v>
      </c>
      <c r="AA13" s="164" t="s">
        <v>30</v>
      </c>
      <c r="AB13" s="164" t="s">
        <v>38</v>
      </c>
      <c r="AC13" s="164" t="s">
        <v>32</v>
      </c>
      <c r="AD13" s="164" t="s">
        <v>33</v>
      </c>
      <c r="AE13" s="165" t="s">
        <v>34</v>
      </c>
      <c r="AF13" s="166" t="s">
        <v>35</v>
      </c>
      <c r="AG13" s="164" t="s">
        <v>20</v>
      </c>
      <c r="AH13" s="167" t="s">
        <v>39</v>
      </c>
      <c r="AI13" s="168" t="s">
        <v>37</v>
      </c>
      <c r="AK13" s="169" t="s">
        <v>23</v>
      </c>
      <c r="AL13" s="164" t="s">
        <v>26</v>
      </c>
      <c r="AM13" s="164" t="s">
        <v>27</v>
      </c>
      <c r="AN13" s="164" t="s">
        <v>28</v>
      </c>
      <c r="AO13" s="164" t="s">
        <v>29</v>
      </c>
      <c r="AP13" s="164" t="s">
        <v>30</v>
      </c>
      <c r="AQ13" s="164" t="s">
        <v>38</v>
      </c>
      <c r="AR13" s="164" t="s">
        <v>32</v>
      </c>
      <c r="AS13" s="164" t="s">
        <v>33</v>
      </c>
      <c r="AT13" s="165" t="s">
        <v>34</v>
      </c>
      <c r="AU13" s="198" t="s">
        <v>35</v>
      </c>
      <c r="AV13" s="197" t="s">
        <v>20</v>
      </c>
      <c r="AX13" s="193" t="s">
        <v>23</v>
      </c>
      <c r="AY13" s="68" t="s">
        <v>65</v>
      </c>
      <c r="AZ13" s="69" t="s">
        <v>66</v>
      </c>
      <c r="BA13" s="203" t="s">
        <v>67</v>
      </c>
      <c r="BB13" s="194" t="s">
        <v>60</v>
      </c>
      <c r="BQ13" s="1" t="s">
        <v>71</v>
      </c>
      <c r="BR13" t="str">
        <f t="shared" ref="BR13:BR44" si="0">F13</f>
        <v>Ack Veckotakt</v>
      </c>
      <c r="BS13" t="s">
        <v>70</v>
      </c>
      <c r="BU13" t="s">
        <v>74</v>
      </c>
    </row>
    <row r="14" spans="1:73" ht="19.5" x14ac:dyDescent="0.3">
      <c r="B14" s="244"/>
      <c r="C14" s="245"/>
      <c r="D14" s="107">
        <f>SUM(D16:D68)</f>
        <v>53</v>
      </c>
      <c r="E14" s="108">
        <f>E6</f>
        <v>0</v>
      </c>
      <c r="F14" s="109">
        <f>F68</f>
        <v>0</v>
      </c>
      <c r="G14" s="110"/>
      <c r="H14" s="111"/>
      <c r="I14" s="112"/>
      <c r="J14" s="112"/>
      <c r="K14" s="112"/>
      <c r="L14" s="112"/>
      <c r="M14" s="112"/>
      <c r="N14" s="112"/>
      <c r="O14" s="112"/>
      <c r="P14" s="113"/>
      <c r="Q14" s="114"/>
      <c r="R14" s="115"/>
      <c r="S14" s="115"/>
      <c r="T14" s="116"/>
      <c r="V14" s="177"/>
      <c r="W14" s="76"/>
      <c r="X14" s="77"/>
      <c r="Y14" s="77"/>
      <c r="Z14" s="77"/>
      <c r="AA14" s="77"/>
      <c r="AB14" s="77"/>
      <c r="AC14" s="77"/>
      <c r="AD14" s="77"/>
      <c r="AE14" s="78"/>
      <c r="AF14" s="79"/>
      <c r="AG14" s="78"/>
      <c r="AH14" s="71"/>
      <c r="AI14" s="178"/>
      <c r="AK14" s="106"/>
      <c r="AL14" s="90"/>
      <c r="AM14" s="90"/>
      <c r="AN14" s="90"/>
      <c r="AO14" s="90"/>
      <c r="AP14" s="90"/>
      <c r="AQ14" s="90"/>
      <c r="AR14" s="90"/>
      <c r="AS14" s="90"/>
      <c r="AT14" s="78"/>
      <c r="AU14" s="199"/>
      <c r="AV14" s="187"/>
      <c r="AX14" s="177"/>
      <c r="AY14" s="70"/>
      <c r="AZ14" s="71"/>
      <c r="BA14" s="96"/>
      <c r="BB14" s="178"/>
      <c r="BQ14">
        <f>Veckoplanering1!$AF14</f>
        <v>0</v>
      </c>
      <c r="BR14">
        <f t="shared" si="0"/>
        <v>0</v>
      </c>
      <c r="BU14" t="str">
        <f>CONCATENATE(D2," -plan mot utfall")</f>
        <v>GRUPPNAMN -plan mot utfall</v>
      </c>
    </row>
    <row r="15" spans="1:73" hidden="1" x14ac:dyDescent="0.25">
      <c r="A15" s="40"/>
      <c r="B15" s="234"/>
      <c r="C15" s="243">
        <v>53</v>
      </c>
      <c r="D15" s="241"/>
      <c r="E15" s="117"/>
      <c r="F15" s="117"/>
      <c r="G15" s="117"/>
      <c r="H15" s="118"/>
      <c r="I15" s="119"/>
      <c r="J15" s="119"/>
      <c r="K15" s="119"/>
      <c r="L15" s="119"/>
      <c r="M15" s="119"/>
      <c r="N15" s="119"/>
      <c r="O15" s="119"/>
      <c r="P15" s="120">
        <f>SUM(H15:O15)</f>
        <v>0</v>
      </c>
      <c r="Q15" s="121">
        <f>P15</f>
        <v>0</v>
      </c>
      <c r="R15" s="122"/>
      <c r="S15" s="122"/>
      <c r="T15" s="123"/>
      <c r="V15" s="170">
        <v>53</v>
      </c>
      <c r="W15" s="97"/>
      <c r="X15" s="81"/>
      <c r="Y15" s="81"/>
      <c r="Z15" s="82"/>
      <c r="AA15" s="82"/>
      <c r="AB15" s="82"/>
      <c r="AC15" s="82"/>
      <c r="AD15" s="82"/>
      <c r="AE15" s="83">
        <f>SUM(AA15:AC15)</f>
        <v>0</v>
      </c>
      <c r="AF15" s="84">
        <f>AE15</f>
        <v>0</v>
      </c>
      <c r="AG15" s="83"/>
      <c r="AH15" s="98">
        <f>AE15</f>
        <v>0</v>
      </c>
      <c r="AI15" s="179">
        <f>AF15</f>
        <v>0</v>
      </c>
      <c r="AK15" s="185">
        <v>53</v>
      </c>
      <c r="AL15" s="81"/>
      <c r="AM15" s="81"/>
      <c r="AN15" s="81"/>
      <c r="AO15" s="81"/>
      <c r="AP15" s="81"/>
      <c r="AQ15" s="81"/>
      <c r="AR15" s="81"/>
      <c r="AS15" s="81"/>
      <c r="AT15" s="83">
        <f>SUM(AP15:AR15)</f>
        <v>0</v>
      </c>
      <c r="AU15" s="200">
        <f>AT15</f>
        <v>0</v>
      </c>
      <c r="AV15" s="188"/>
      <c r="AX15" s="170">
        <v>53</v>
      </c>
      <c r="AY15" s="213">
        <f>E7</f>
        <v>0</v>
      </c>
      <c r="AZ15" s="72">
        <f>E7</f>
        <v>0</v>
      </c>
      <c r="BA15" s="99">
        <f>Veckoplanering1!$D15*$BT$9</f>
        <v>0</v>
      </c>
      <c r="BB15" s="179"/>
      <c r="BQ15">
        <f>Veckoplanering1!$AF15</f>
        <v>0</v>
      </c>
      <c r="BR15">
        <f t="shared" si="0"/>
        <v>0</v>
      </c>
    </row>
    <row r="16" spans="1:73" x14ac:dyDescent="0.25">
      <c r="B16" s="235" t="s">
        <v>91</v>
      </c>
      <c r="C16" s="238">
        <v>1</v>
      </c>
      <c r="D16" s="235">
        <v>1</v>
      </c>
      <c r="E16" s="125">
        <f>Veckoplanering1!$D16*$E$6</f>
        <v>0</v>
      </c>
      <c r="F16" s="125">
        <f>E16</f>
        <v>0</v>
      </c>
      <c r="G16" s="125"/>
      <c r="H16" s="126"/>
      <c r="I16" s="127"/>
      <c r="J16" s="127"/>
      <c r="K16" s="127"/>
      <c r="L16" s="127"/>
      <c r="M16" s="127"/>
      <c r="N16" s="127"/>
      <c r="O16" s="127"/>
      <c r="P16" s="128">
        <f>SUM(H16:O16)</f>
        <v>0</v>
      </c>
      <c r="Q16" s="129">
        <f t="shared" ref="Q16:Q68" si="1">SUM(Q15+P16)</f>
        <v>0</v>
      </c>
      <c r="R16" s="130"/>
      <c r="S16" s="131">
        <f>P16-E16</f>
        <v>0</v>
      </c>
      <c r="T16" s="132">
        <f>Q16-F16</f>
        <v>0</v>
      </c>
      <c r="V16" s="171">
        <v>1</v>
      </c>
      <c r="W16" s="100"/>
      <c r="X16" s="87"/>
      <c r="Y16" s="86"/>
      <c r="Z16" s="86"/>
      <c r="AA16" s="86"/>
      <c r="AB16" s="86"/>
      <c r="AC16" s="86"/>
      <c r="AD16" s="86"/>
      <c r="AE16" s="88">
        <f>SUM(W16:AD16)</f>
        <v>0</v>
      </c>
      <c r="AF16" s="89">
        <f>AF15+AE16</f>
        <v>0</v>
      </c>
      <c r="AG16" s="88"/>
      <c r="AH16" s="101">
        <f>AE16-P16</f>
        <v>0</v>
      </c>
      <c r="AI16" s="180">
        <f>AF16-F16</f>
        <v>0</v>
      </c>
      <c r="AK16" s="186">
        <v>1</v>
      </c>
      <c r="AL16" s="86"/>
      <c r="AM16" s="86"/>
      <c r="AN16" s="86"/>
      <c r="AO16" s="86"/>
      <c r="AP16" s="86"/>
      <c r="AQ16" s="86"/>
      <c r="AR16" s="86"/>
      <c r="AS16" s="86"/>
      <c r="AT16" s="88">
        <f>SUM(AL16:AR16)</f>
        <v>0</v>
      </c>
      <c r="AU16" s="201">
        <f>AU15+AT16</f>
        <v>0</v>
      </c>
      <c r="AV16" s="187"/>
      <c r="AX16" s="171">
        <v>1</v>
      </c>
      <c r="AY16" s="73">
        <f>AY15-Veckoplanering1!$AE16+AT16</f>
        <v>0</v>
      </c>
      <c r="AZ16" s="74" t="e">
        <f>AZ15-($E$7-$E$8)/$E$5*D16</f>
        <v>#DIV/0!</v>
      </c>
      <c r="BA16" s="102" t="e">
        <f>AZ16-AY16</f>
        <v>#DIV/0!</v>
      </c>
      <c r="BB16" s="180" t="e">
        <f>AY11-Veckoplanering1!$BA16</f>
        <v>#DIV/0!</v>
      </c>
      <c r="BQ16">
        <f>Veckoplanering1!$AF16</f>
        <v>0</v>
      </c>
      <c r="BR16">
        <f t="shared" si="0"/>
        <v>0</v>
      </c>
      <c r="BS16" s="67">
        <f t="shared" ref="BS16:BS47" si="2">Q16</f>
        <v>0</v>
      </c>
      <c r="BU16" t="str">
        <f>CONCATENATE(D2," -Köutveckling")</f>
        <v>GRUPPNAMN -Köutveckling</v>
      </c>
    </row>
    <row r="17" spans="2:71" x14ac:dyDescent="0.25">
      <c r="B17" s="236"/>
      <c r="C17" s="239">
        <v>2</v>
      </c>
      <c r="D17" s="236">
        <v>1</v>
      </c>
      <c r="E17" s="133">
        <f>Veckoplanering1!$D17*$E$6</f>
        <v>0</v>
      </c>
      <c r="F17" s="133">
        <f>F16+E17</f>
        <v>0</v>
      </c>
      <c r="G17" s="133"/>
      <c r="H17" s="134"/>
      <c r="I17" s="135"/>
      <c r="J17" s="135"/>
      <c r="K17" s="135"/>
      <c r="L17" s="135"/>
      <c r="M17" s="135"/>
      <c r="N17" s="135"/>
      <c r="O17" s="135"/>
      <c r="P17" s="136">
        <f>SUM(H17:O17)</f>
        <v>0</v>
      </c>
      <c r="Q17" s="137">
        <f>SUM(Q16+P17)</f>
        <v>0</v>
      </c>
      <c r="R17" s="122"/>
      <c r="S17" s="138">
        <f t="shared" ref="S17:T68" si="3">P17-E17</f>
        <v>0</v>
      </c>
      <c r="T17" s="139">
        <f>Q17-F17</f>
        <v>0</v>
      </c>
      <c r="V17" s="170">
        <v>2</v>
      </c>
      <c r="W17" s="103"/>
      <c r="X17" s="91"/>
      <c r="Y17" s="91"/>
      <c r="Z17" s="91"/>
      <c r="AA17" s="91"/>
      <c r="AB17" s="91"/>
      <c r="AC17" s="91"/>
      <c r="AD17" s="91"/>
      <c r="AE17" s="83">
        <f t="shared" ref="AE17:AE68" si="4">SUM(W17:AD17)</f>
        <v>0</v>
      </c>
      <c r="AF17" s="84">
        <f>AF16+AE17</f>
        <v>0</v>
      </c>
      <c r="AG17" s="83"/>
      <c r="AH17" s="98">
        <f>AE17-P17</f>
        <v>0</v>
      </c>
      <c r="AI17" s="179">
        <f>AF17-F17</f>
        <v>0</v>
      </c>
      <c r="AK17" s="185">
        <v>2</v>
      </c>
      <c r="AL17" s="91"/>
      <c r="AM17" s="91"/>
      <c r="AN17" s="91"/>
      <c r="AO17" s="91"/>
      <c r="AP17" s="91"/>
      <c r="AQ17" s="91"/>
      <c r="AR17" s="91"/>
      <c r="AS17" s="91"/>
      <c r="AT17" s="83">
        <f>SUM(AL17:AR17)</f>
        <v>0</v>
      </c>
      <c r="AU17" s="200">
        <f>AU16+AT17</f>
        <v>0</v>
      </c>
      <c r="AV17" s="188"/>
      <c r="AX17" s="170">
        <v>2</v>
      </c>
      <c r="AY17" s="75">
        <f>AY16-Veckoplanering1!$AE17+AT17</f>
        <v>0</v>
      </c>
      <c r="AZ17" s="72" t="e">
        <f t="shared" ref="AZ17:AZ68" si="5">AZ16-($E$7-$E$8)/$E$5*D17</f>
        <v>#DIV/0!</v>
      </c>
      <c r="BA17" s="99" t="e">
        <f t="shared" ref="BA17:BA68" si="6">AZ17-AY17</f>
        <v>#DIV/0!</v>
      </c>
      <c r="BB17" s="179" t="e">
        <f>BB16-Veckoplanering1!$BA17</f>
        <v>#DIV/0!</v>
      </c>
      <c r="BQ17">
        <f>Veckoplanering1!$AF17</f>
        <v>0</v>
      </c>
      <c r="BR17">
        <f t="shared" si="0"/>
        <v>0</v>
      </c>
      <c r="BS17" s="67">
        <f t="shared" si="2"/>
        <v>0</v>
      </c>
    </row>
    <row r="18" spans="2:71" x14ac:dyDescent="0.25">
      <c r="B18" s="235"/>
      <c r="C18" s="238">
        <v>3</v>
      </c>
      <c r="D18" s="235">
        <v>1</v>
      </c>
      <c r="E18" s="125">
        <f>Veckoplanering1!$D18*$E$6</f>
        <v>0</v>
      </c>
      <c r="F18" s="125">
        <f>F17+E18</f>
        <v>0</v>
      </c>
      <c r="G18" s="125"/>
      <c r="H18" s="126"/>
      <c r="I18" s="127"/>
      <c r="J18" s="127"/>
      <c r="K18" s="127"/>
      <c r="L18" s="127"/>
      <c r="M18" s="127"/>
      <c r="N18" s="127"/>
      <c r="O18" s="127"/>
      <c r="P18" s="128">
        <f>SUM(H18:O18)</f>
        <v>0</v>
      </c>
      <c r="Q18" s="129">
        <f t="shared" si="1"/>
        <v>0</v>
      </c>
      <c r="R18" s="130"/>
      <c r="S18" s="131">
        <f t="shared" si="3"/>
        <v>0</v>
      </c>
      <c r="T18" s="132">
        <f t="shared" si="3"/>
        <v>0</v>
      </c>
      <c r="V18" s="171">
        <v>3</v>
      </c>
      <c r="W18" s="100"/>
      <c r="X18" s="86"/>
      <c r="Y18" s="86"/>
      <c r="Z18" s="86"/>
      <c r="AA18" s="86"/>
      <c r="AB18" s="86"/>
      <c r="AC18" s="86"/>
      <c r="AD18" s="86"/>
      <c r="AE18" s="88">
        <f t="shared" si="4"/>
        <v>0</v>
      </c>
      <c r="AF18" s="89">
        <f t="shared" ref="AF18:AF68" si="7">AF17+AE18</f>
        <v>0</v>
      </c>
      <c r="AG18" s="88"/>
      <c r="AH18" s="101">
        <f t="shared" ref="AH18:AH68" si="8">AE18-P18</f>
        <v>0</v>
      </c>
      <c r="AI18" s="180">
        <f t="shared" ref="AI18:AI68" si="9">AF18-F18</f>
        <v>0</v>
      </c>
      <c r="AK18" s="186">
        <v>3</v>
      </c>
      <c r="AL18" s="86"/>
      <c r="AM18" s="86"/>
      <c r="AN18" s="86"/>
      <c r="AO18" s="86"/>
      <c r="AP18" s="86"/>
      <c r="AQ18" s="86"/>
      <c r="AR18" s="86"/>
      <c r="AS18" s="86"/>
      <c r="AT18" s="88">
        <f>SUM(AL18:AR18)</f>
        <v>0</v>
      </c>
      <c r="AU18" s="201">
        <f t="shared" ref="AU18:AU68" si="10">AU17+AT18</f>
        <v>0</v>
      </c>
      <c r="AV18" s="187"/>
      <c r="AX18" s="171">
        <v>3</v>
      </c>
      <c r="AY18" s="73">
        <f>AY17-Veckoplanering1!$AE18+AT18</f>
        <v>0</v>
      </c>
      <c r="AZ18" s="74" t="e">
        <f t="shared" si="5"/>
        <v>#DIV/0!</v>
      </c>
      <c r="BA18" s="102" t="e">
        <f t="shared" si="6"/>
        <v>#DIV/0!</v>
      </c>
      <c r="BB18" s="180" t="e">
        <f>BB17-Veckoplanering1!$BA18</f>
        <v>#DIV/0!</v>
      </c>
      <c r="BQ18">
        <f>Veckoplanering1!$AF18</f>
        <v>0</v>
      </c>
      <c r="BR18">
        <f t="shared" si="0"/>
        <v>0</v>
      </c>
      <c r="BS18" s="67">
        <f t="shared" si="2"/>
        <v>0</v>
      </c>
    </row>
    <row r="19" spans="2:71" x14ac:dyDescent="0.25">
      <c r="B19" s="236"/>
      <c r="C19" s="239">
        <v>4</v>
      </c>
      <c r="D19" s="236">
        <v>1</v>
      </c>
      <c r="E19" s="133">
        <f>Veckoplanering1!$D19*$E$6</f>
        <v>0</v>
      </c>
      <c r="F19" s="133">
        <f t="shared" ref="F19:F68" si="11">F18+E19</f>
        <v>0</v>
      </c>
      <c r="G19" s="133"/>
      <c r="H19" s="134"/>
      <c r="I19" s="135"/>
      <c r="J19" s="135"/>
      <c r="K19" s="135"/>
      <c r="L19" s="135"/>
      <c r="M19" s="135"/>
      <c r="N19" s="135"/>
      <c r="O19" s="135"/>
      <c r="P19" s="136">
        <f t="shared" ref="P19:P68" si="12">SUM(H19:O19)</f>
        <v>0</v>
      </c>
      <c r="Q19" s="137">
        <f t="shared" si="1"/>
        <v>0</v>
      </c>
      <c r="R19" s="122"/>
      <c r="S19" s="138">
        <f t="shared" si="3"/>
        <v>0</v>
      </c>
      <c r="T19" s="139">
        <f t="shared" si="3"/>
        <v>0</v>
      </c>
      <c r="V19" s="170">
        <v>4</v>
      </c>
      <c r="W19" s="103"/>
      <c r="X19" s="91"/>
      <c r="Y19" s="91"/>
      <c r="Z19" s="91"/>
      <c r="AA19" s="91"/>
      <c r="AB19" s="91"/>
      <c r="AC19" s="91"/>
      <c r="AD19" s="91"/>
      <c r="AE19" s="83">
        <f t="shared" si="4"/>
        <v>0</v>
      </c>
      <c r="AF19" s="84">
        <f t="shared" si="7"/>
        <v>0</v>
      </c>
      <c r="AG19" s="83"/>
      <c r="AH19" s="98">
        <f t="shared" si="8"/>
        <v>0</v>
      </c>
      <c r="AI19" s="179">
        <f t="shared" si="9"/>
        <v>0</v>
      </c>
      <c r="AK19" s="185">
        <v>4</v>
      </c>
      <c r="AL19" s="91"/>
      <c r="AM19" s="91"/>
      <c r="AN19" s="91"/>
      <c r="AO19" s="91"/>
      <c r="AP19" s="91"/>
      <c r="AQ19" s="91"/>
      <c r="AR19" s="91"/>
      <c r="AS19" s="91"/>
      <c r="AT19" s="83">
        <f t="shared" ref="AT19:AT68" si="13">SUM(AL19:AR19)</f>
        <v>0</v>
      </c>
      <c r="AU19" s="200">
        <f t="shared" si="10"/>
        <v>0</v>
      </c>
      <c r="AV19" s="188"/>
      <c r="AX19" s="170">
        <v>4</v>
      </c>
      <c r="AY19" s="75">
        <f>AY18-Veckoplanering1!$AE19+AT19</f>
        <v>0</v>
      </c>
      <c r="AZ19" s="72" t="e">
        <f t="shared" si="5"/>
        <v>#DIV/0!</v>
      </c>
      <c r="BA19" s="99" t="e">
        <f t="shared" si="6"/>
        <v>#DIV/0!</v>
      </c>
      <c r="BB19" s="179" t="e">
        <f>BB18-Veckoplanering1!$BA19</f>
        <v>#DIV/0!</v>
      </c>
      <c r="BQ19">
        <f>Veckoplanering1!$AF19</f>
        <v>0</v>
      </c>
      <c r="BR19">
        <f t="shared" si="0"/>
        <v>0</v>
      </c>
      <c r="BS19" s="67">
        <f t="shared" si="2"/>
        <v>0</v>
      </c>
    </row>
    <row r="20" spans="2:71" x14ac:dyDescent="0.25">
      <c r="B20" s="235"/>
      <c r="C20" s="238">
        <v>5</v>
      </c>
      <c r="D20" s="235">
        <v>1</v>
      </c>
      <c r="E20" s="125">
        <f>Veckoplanering1!$D20*$E$6</f>
        <v>0</v>
      </c>
      <c r="F20" s="125">
        <f t="shared" si="11"/>
        <v>0</v>
      </c>
      <c r="G20" s="125"/>
      <c r="H20" s="126"/>
      <c r="I20" s="127"/>
      <c r="J20" s="127"/>
      <c r="K20" s="127"/>
      <c r="L20" s="127"/>
      <c r="M20" s="127"/>
      <c r="N20" s="127"/>
      <c r="O20" s="127"/>
      <c r="P20" s="128">
        <f t="shared" si="12"/>
        <v>0</v>
      </c>
      <c r="Q20" s="129">
        <f t="shared" si="1"/>
        <v>0</v>
      </c>
      <c r="R20" s="130"/>
      <c r="S20" s="131">
        <f t="shared" si="3"/>
        <v>0</v>
      </c>
      <c r="T20" s="132">
        <f t="shared" si="3"/>
        <v>0</v>
      </c>
      <c r="V20" s="171">
        <v>5</v>
      </c>
      <c r="W20" s="100"/>
      <c r="X20" s="86"/>
      <c r="Y20" s="86"/>
      <c r="Z20" s="86"/>
      <c r="AA20" s="86"/>
      <c r="AB20" s="86"/>
      <c r="AC20" s="86"/>
      <c r="AD20" s="86"/>
      <c r="AE20" s="88">
        <f t="shared" si="4"/>
        <v>0</v>
      </c>
      <c r="AF20" s="89">
        <f t="shared" si="7"/>
        <v>0</v>
      </c>
      <c r="AG20" s="88"/>
      <c r="AH20" s="101">
        <f t="shared" si="8"/>
        <v>0</v>
      </c>
      <c r="AI20" s="180">
        <f>AF20-F20</f>
        <v>0</v>
      </c>
      <c r="AK20" s="186">
        <v>5</v>
      </c>
      <c r="AL20" s="86"/>
      <c r="AM20" s="86"/>
      <c r="AN20" s="86"/>
      <c r="AO20" s="86"/>
      <c r="AP20" s="86"/>
      <c r="AQ20" s="86"/>
      <c r="AR20" s="86"/>
      <c r="AS20" s="86"/>
      <c r="AT20" s="88">
        <f t="shared" si="13"/>
        <v>0</v>
      </c>
      <c r="AU20" s="201">
        <f t="shared" si="10"/>
        <v>0</v>
      </c>
      <c r="AV20" s="187"/>
      <c r="AX20" s="171">
        <v>5</v>
      </c>
      <c r="AY20" s="73">
        <f>AY19-Veckoplanering1!$AE20+AT20</f>
        <v>0</v>
      </c>
      <c r="AZ20" s="74" t="e">
        <f t="shared" si="5"/>
        <v>#DIV/0!</v>
      </c>
      <c r="BA20" s="102" t="e">
        <f t="shared" si="6"/>
        <v>#DIV/0!</v>
      </c>
      <c r="BB20" s="180" t="e">
        <f>BB19-Veckoplanering1!$BA20</f>
        <v>#DIV/0!</v>
      </c>
      <c r="BQ20">
        <f>Veckoplanering1!$AF20</f>
        <v>0</v>
      </c>
      <c r="BR20">
        <f t="shared" si="0"/>
        <v>0</v>
      </c>
      <c r="BS20" s="67">
        <f t="shared" si="2"/>
        <v>0</v>
      </c>
    </row>
    <row r="21" spans="2:71" x14ac:dyDescent="0.25">
      <c r="B21" s="236"/>
      <c r="C21" s="239">
        <v>6</v>
      </c>
      <c r="D21" s="236">
        <v>1</v>
      </c>
      <c r="E21" s="133">
        <f>Veckoplanering1!$D21*$E$6</f>
        <v>0</v>
      </c>
      <c r="F21" s="133">
        <f t="shared" si="11"/>
        <v>0</v>
      </c>
      <c r="G21" s="133"/>
      <c r="H21" s="134"/>
      <c r="I21" s="135"/>
      <c r="J21" s="135"/>
      <c r="K21" s="135"/>
      <c r="L21" s="135"/>
      <c r="M21" s="135"/>
      <c r="N21" s="135"/>
      <c r="O21" s="135"/>
      <c r="P21" s="136">
        <f t="shared" si="12"/>
        <v>0</v>
      </c>
      <c r="Q21" s="137">
        <f t="shared" si="1"/>
        <v>0</v>
      </c>
      <c r="R21" s="122"/>
      <c r="S21" s="138">
        <f t="shared" si="3"/>
        <v>0</v>
      </c>
      <c r="T21" s="139">
        <f t="shared" si="3"/>
        <v>0</v>
      </c>
      <c r="V21" s="170">
        <v>6</v>
      </c>
      <c r="W21" s="103"/>
      <c r="X21" s="91"/>
      <c r="Y21" s="91"/>
      <c r="Z21" s="91"/>
      <c r="AA21" s="91"/>
      <c r="AB21" s="91"/>
      <c r="AC21" s="91"/>
      <c r="AD21" s="91"/>
      <c r="AE21" s="83">
        <f t="shared" si="4"/>
        <v>0</v>
      </c>
      <c r="AF21" s="84">
        <f t="shared" si="7"/>
        <v>0</v>
      </c>
      <c r="AG21" s="83"/>
      <c r="AH21" s="98">
        <f t="shared" si="8"/>
        <v>0</v>
      </c>
      <c r="AI21" s="179">
        <f t="shared" si="9"/>
        <v>0</v>
      </c>
      <c r="AK21" s="185">
        <v>6</v>
      </c>
      <c r="AL21" s="91"/>
      <c r="AM21" s="91"/>
      <c r="AN21" s="91"/>
      <c r="AO21" s="91"/>
      <c r="AP21" s="91"/>
      <c r="AQ21" s="91"/>
      <c r="AR21" s="91"/>
      <c r="AS21" s="91"/>
      <c r="AT21" s="83">
        <f t="shared" si="13"/>
        <v>0</v>
      </c>
      <c r="AU21" s="200">
        <f t="shared" si="10"/>
        <v>0</v>
      </c>
      <c r="AV21" s="188"/>
      <c r="AX21" s="170">
        <v>6</v>
      </c>
      <c r="AY21" s="75">
        <f>AY20-Veckoplanering1!$AE21+AT21</f>
        <v>0</v>
      </c>
      <c r="AZ21" s="72" t="e">
        <f t="shared" si="5"/>
        <v>#DIV/0!</v>
      </c>
      <c r="BA21" s="99" t="e">
        <f t="shared" si="6"/>
        <v>#DIV/0!</v>
      </c>
      <c r="BB21" s="179" t="e">
        <f>BB20-Veckoplanering1!$BA21</f>
        <v>#DIV/0!</v>
      </c>
      <c r="BQ21">
        <f>Veckoplanering1!$AF21</f>
        <v>0</v>
      </c>
      <c r="BR21">
        <f t="shared" si="0"/>
        <v>0</v>
      </c>
      <c r="BS21" s="67">
        <f t="shared" si="2"/>
        <v>0</v>
      </c>
    </row>
    <row r="22" spans="2:71" x14ac:dyDescent="0.25">
      <c r="B22" s="235"/>
      <c r="C22" s="238">
        <v>7</v>
      </c>
      <c r="D22" s="235">
        <v>1</v>
      </c>
      <c r="E22" s="125">
        <f>Veckoplanering1!$D22*$E$6</f>
        <v>0</v>
      </c>
      <c r="F22" s="125">
        <f t="shared" si="11"/>
        <v>0</v>
      </c>
      <c r="G22" s="125"/>
      <c r="H22" s="126"/>
      <c r="I22" s="127"/>
      <c r="J22" s="127"/>
      <c r="K22" s="127"/>
      <c r="L22" s="127"/>
      <c r="M22" s="127"/>
      <c r="N22" s="127"/>
      <c r="O22" s="127"/>
      <c r="P22" s="128">
        <f t="shared" si="12"/>
        <v>0</v>
      </c>
      <c r="Q22" s="129">
        <f t="shared" si="1"/>
        <v>0</v>
      </c>
      <c r="R22" s="130"/>
      <c r="S22" s="131">
        <f t="shared" si="3"/>
        <v>0</v>
      </c>
      <c r="T22" s="132">
        <f t="shared" si="3"/>
        <v>0</v>
      </c>
      <c r="V22" s="171">
        <v>7</v>
      </c>
      <c r="W22" s="100"/>
      <c r="X22" s="86"/>
      <c r="Y22" s="86"/>
      <c r="Z22" s="86"/>
      <c r="AA22" s="86"/>
      <c r="AB22" s="86"/>
      <c r="AC22" s="86"/>
      <c r="AD22" s="86"/>
      <c r="AE22" s="88">
        <f t="shared" si="4"/>
        <v>0</v>
      </c>
      <c r="AF22" s="89">
        <f t="shared" si="7"/>
        <v>0</v>
      </c>
      <c r="AG22" s="88"/>
      <c r="AH22" s="101">
        <f t="shared" si="8"/>
        <v>0</v>
      </c>
      <c r="AI22" s="180">
        <f t="shared" si="9"/>
        <v>0</v>
      </c>
      <c r="AK22" s="186">
        <v>7</v>
      </c>
      <c r="AL22" s="86"/>
      <c r="AM22" s="86"/>
      <c r="AN22" s="86"/>
      <c r="AO22" s="86"/>
      <c r="AP22" s="86"/>
      <c r="AQ22" s="86"/>
      <c r="AR22" s="86"/>
      <c r="AS22" s="86"/>
      <c r="AT22" s="88">
        <f t="shared" si="13"/>
        <v>0</v>
      </c>
      <c r="AU22" s="201">
        <f t="shared" si="10"/>
        <v>0</v>
      </c>
      <c r="AV22" s="187"/>
      <c r="AX22" s="171">
        <v>7</v>
      </c>
      <c r="AY22" s="73">
        <f>AY21-Veckoplanering1!$AE22+AT22</f>
        <v>0</v>
      </c>
      <c r="AZ22" s="74" t="e">
        <f t="shared" si="5"/>
        <v>#DIV/0!</v>
      </c>
      <c r="BA22" s="102" t="e">
        <f t="shared" si="6"/>
        <v>#DIV/0!</v>
      </c>
      <c r="BB22" s="180" t="e">
        <f>BB21-Veckoplanering1!$BA22</f>
        <v>#DIV/0!</v>
      </c>
      <c r="BQ22">
        <f>Veckoplanering1!$AF22</f>
        <v>0</v>
      </c>
      <c r="BR22">
        <f t="shared" si="0"/>
        <v>0</v>
      </c>
      <c r="BS22" s="67">
        <f t="shared" si="2"/>
        <v>0</v>
      </c>
    </row>
    <row r="23" spans="2:71" x14ac:dyDescent="0.25">
      <c r="B23" s="236" t="s">
        <v>81</v>
      </c>
      <c r="C23" s="239">
        <v>8</v>
      </c>
      <c r="D23" s="236">
        <v>1</v>
      </c>
      <c r="E23" s="133">
        <f>Veckoplanering1!$D23*$E$6</f>
        <v>0</v>
      </c>
      <c r="F23" s="133">
        <f t="shared" si="11"/>
        <v>0</v>
      </c>
      <c r="G23" s="133"/>
      <c r="H23" s="134"/>
      <c r="I23" s="135"/>
      <c r="J23" s="135"/>
      <c r="K23" s="135"/>
      <c r="L23" s="135"/>
      <c r="M23" s="135"/>
      <c r="N23" s="135"/>
      <c r="O23" s="135"/>
      <c r="P23" s="136">
        <f t="shared" si="12"/>
        <v>0</v>
      </c>
      <c r="Q23" s="137">
        <f t="shared" si="1"/>
        <v>0</v>
      </c>
      <c r="R23" s="122"/>
      <c r="S23" s="138">
        <f t="shared" si="3"/>
        <v>0</v>
      </c>
      <c r="T23" s="139">
        <f t="shared" si="3"/>
        <v>0</v>
      </c>
      <c r="V23" s="170">
        <v>8</v>
      </c>
      <c r="W23" s="103"/>
      <c r="X23" s="91"/>
      <c r="Y23" s="91"/>
      <c r="Z23" s="93"/>
      <c r="AA23" s="91"/>
      <c r="AB23" s="91"/>
      <c r="AC23" s="91"/>
      <c r="AD23" s="91"/>
      <c r="AE23" s="83">
        <f t="shared" si="4"/>
        <v>0</v>
      </c>
      <c r="AF23" s="84">
        <f t="shared" si="7"/>
        <v>0</v>
      </c>
      <c r="AG23" s="83"/>
      <c r="AH23" s="98">
        <f t="shared" si="8"/>
        <v>0</v>
      </c>
      <c r="AI23" s="179">
        <f t="shared" si="9"/>
        <v>0</v>
      </c>
      <c r="AK23" s="185">
        <v>8</v>
      </c>
      <c r="AL23" s="91"/>
      <c r="AM23" s="91"/>
      <c r="AN23" s="91"/>
      <c r="AO23" s="91"/>
      <c r="AP23" s="91"/>
      <c r="AQ23" s="91"/>
      <c r="AR23" s="91"/>
      <c r="AS23" s="91"/>
      <c r="AT23" s="83">
        <f t="shared" si="13"/>
        <v>0</v>
      </c>
      <c r="AU23" s="200">
        <f t="shared" si="10"/>
        <v>0</v>
      </c>
      <c r="AV23" s="188"/>
      <c r="AW23" s="3"/>
      <c r="AX23" s="170">
        <v>8</v>
      </c>
      <c r="AY23" s="75">
        <f>AY22-Veckoplanering1!$AE23+AT23</f>
        <v>0</v>
      </c>
      <c r="AZ23" s="72" t="e">
        <f t="shared" si="5"/>
        <v>#DIV/0!</v>
      </c>
      <c r="BA23" s="99" t="e">
        <f t="shared" si="6"/>
        <v>#DIV/0!</v>
      </c>
      <c r="BB23" s="179" t="e">
        <f>BB22-Veckoplanering1!$BA23</f>
        <v>#DIV/0!</v>
      </c>
      <c r="BQ23">
        <f>Veckoplanering1!$AF23</f>
        <v>0</v>
      </c>
      <c r="BR23">
        <f t="shared" si="0"/>
        <v>0</v>
      </c>
      <c r="BS23" s="67">
        <f t="shared" si="2"/>
        <v>0</v>
      </c>
    </row>
    <row r="24" spans="2:71" x14ac:dyDescent="0.25">
      <c r="B24" s="235"/>
      <c r="C24" s="238">
        <v>9</v>
      </c>
      <c r="D24" s="235">
        <v>1</v>
      </c>
      <c r="E24" s="125">
        <f>Veckoplanering1!$D24*$E$6</f>
        <v>0</v>
      </c>
      <c r="F24" s="125">
        <f t="shared" si="11"/>
        <v>0</v>
      </c>
      <c r="G24" s="125"/>
      <c r="H24" s="126"/>
      <c r="I24" s="127"/>
      <c r="J24" s="127"/>
      <c r="K24" s="127"/>
      <c r="L24" s="127"/>
      <c r="M24" s="127"/>
      <c r="N24" s="127"/>
      <c r="O24" s="127"/>
      <c r="P24" s="128">
        <f t="shared" si="12"/>
        <v>0</v>
      </c>
      <c r="Q24" s="129">
        <f t="shared" si="1"/>
        <v>0</v>
      </c>
      <c r="R24" s="130"/>
      <c r="S24" s="131">
        <f t="shared" si="3"/>
        <v>0</v>
      </c>
      <c r="T24" s="132">
        <f t="shared" si="3"/>
        <v>0</v>
      </c>
      <c r="V24" s="171">
        <v>9</v>
      </c>
      <c r="W24" s="100"/>
      <c r="X24" s="86"/>
      <c r="Y24" s="86"/>
      <c r="Z24" s="86"/>
      <c r="AA24" s="86"/>
      <c r="AB24" s="86"/>
      <c r="AC24" s="86"/>
      <c r="AD24" s="86"/>
      <c r="AE24" s="88">
        <f t="shared" si="4"/>
        <v>0</v>
      </c>
      <c r="AF24" s="89">
        <f t="shared" si="7"/>
        <v>0</v>
      </c>
      <c r="AG24" s="88"/>
      <c r="AH24" s="101">
        <f t="shared" si="8"/>
        <v>0</v>
      </c>
      <c r="AI24" s="180">
        <f t="shared" si="9"/>
        <v>0</v>
      </c>
      <c r="AK24" s="186">
        <v>9</v>
      </c>
      <c r="AL24" s="86"/>
      <c r="AM24" s="86"/>
      <c r="AN24" s="86"/>
      <c r="AO24" s="86"/>
      <c r="AP24" s="86"/>
      <c r="AQ24" s="86"/>
      <c r="AR24" s="86"/>
      <c r="AS24" s="86"/>
      <c r="AT24" s="88">
        <f t="shared" si="13"/>
        <v>0</v>
      </c>
      <c r="AU24" s="201">
        <f t="shared" si="10"/>
        <v>0</v>
      </c>
      <c r="AV24" s="187"/>
      <c r="AW24" s="3"/>
      <c r="AX24" s="171">
        <v>9</v>
      </c>
      <c r="AY24" s="73">
        <f>AY23-Veckoplanering1!$AE24+AT24</f>
        <v>0</v>
      </c>
      <c r="AZ24" s="74" t="e">
        <f t="shared" si="5"/>
        <v>#DIV/0!</v>
      </c>
      <c r="BA24" s="102" t="e">
        <f t="shared" si="6"/>
        <v>#DIV/0!</v>
      </c>
      <c r="BB24" s="180" t="e">
        <f>BB23-Veckoplanering1!$BA24</f>
        <v>#DIV/0!</v>
      </c>
      <c r="BQ24">
        <f>Veckoplanering1!$AF24</f>
        <v>0</v>
      </c>
      <c r="BR24">
        <f t="shared" si="0"/>
        <v>0</v>
      </c>
      <c r="BS24" s="67">
        <f t="shared" si="2"/>
        <v>0</v>
      </c>
    </row>
    <row r="25" spans="2:71" x14ac:dyDescent="0.25">
      <c r="B25" s="236"/>
      <c r="C25" s="239">
        <v>10</v>
      </c>
      <c r="D25" s="236">
        <v>1</v>
      </c>
      <c r="E25" s="133">
        <f>Veckoplanering1!$D25*$E$6</f>
        <v>0</v>
      </c>
      <c r="F25" s="133">
        <f t="shared" si="11"/>
        <v>0</v>
      </c>
      <c r="G25" s="133"/>
      <c r="H25" s="134"/>
      <c r="I25" s="135"/>
      <c r="J25" s="135"/>
      <c r="K25" s="135"/>
      <c r="L25" s="135"/>
      <c r="M25" s="135"/>
      <c r="N25" s="135"/>
      <c r="O25" s="135"/>
      <c r="P25" s="136">
        <f t="shared" si="12"/>
        <v>0</v>
      </c>
      <c r="Q25" s="137">
        <f t="shared" si="1"/>
        <v>0</v>
      </c>
      <c r="R25" s="122"/>
      <c r="S25" s="138">
        <f t="shared" si="3"/>
        <v>0</v>
      </c>
      <c r="T25" s="139">
        <f t="shared" si="3"/>
        <v>0</v>
      </c>
      <c r="V25" s="170">
        <v>10</v>
      </c>
      <c r="W25" s="103"/>
      <c r="X25" s="91"/>
      <c r="Y25" s="91"/>
      <c r="Z25" s="91"/>
      <c r="AA25" s="91"/>
      <c r="AB25" s="91"/>
      <c r="AC25" s="91"/>
      <c r="AD25" s="91"/>
      <c r="AE25" s="83">
        <f t="shared" si="4"/>
        <v>0</v>
      </c>
      <c r="AF25" s="84">
        <f t="shared" si="7"/>
        <v>0</v>
      </c>
      <c r="AG25" s="83"/>
      <c r="AH25" s="98">
        <f t="shared" si="8"/>
        <v>0</v>
      </c>
      <c r="AI25" s="179">
        <f t="shared" si="9"/>
        <v>0</v>
      </c>
      <c r="AK25" s="185">
        <v>10</v>
      </c>
      <c r="AL25" s="91"/>
      <c r="AM25" s="91"/>
      <c r="AN25" s="91"/>
      <c r="AO25" s="91"/>
      <c r="AP25" s="91"/>
      <c r="AQ25" s="91"/>
      <c r="AR25" s="91"/>
      <c r="AS25" s="91"/>
      <c r="AT25" s="83">
        <f t="shared" si="13"/>
        <v>0</v>
      </c>
      <c r="AU25" s="200">
        <f t="shared" si="10"/>
        <v>0</v>
      </c>
      <c r="AV25" s="188"/>
      <c r="AW25" s="3"/>
      <c r="AX25" s="170">
        <v>10</v>
      </c>
      <c r="AY25" s="75">
        <f>AY24-Veckoplanering1!$AE25+AT25</f>
        <v>0</v>
      </c>
      <c r="AZ25" s="72" t="e">
        <f t="shared" si="5"/>
        <v>#DIV/0!</v>
      </c>
      <c r="BA25" s="99" t="e">
        <f t="shared" si="6"/>
        <v>#DIV/0!</v>
      </c>
      <c r="BB25" s="179" t="e">
        <f>BB24-Veckoplanering1!$BA25</f>
        <v>#DIV/0!</v>
      </c>
      <c r="BQ25">
        <f>Veckoplanering1!$AF25</f>
        <v>0</v>
      </c>
      <c r="BR25">
        <f t="shared" si="0"/>
        <v>0</v>
      </c>
      <c r="BS25" s="67">
        <f t="shared" si="2"/>
        <v>0</v>
      </c>
    </row>
    <row r="26" spans="2:71" x14ac:dyDescent="0.25">
      <c r="B26" s="235"/>
      <c r="C26" s="238">
        <v>11</v>
      </c>
      <c r="D26" s="235">
        <v>1</v>
      </c>
      <c r="E26" s="125">
        <f>Veckoplanering1!$D26*$E$6</f>
        <v>0</v>
      </c>
      <c r="F26" s="125">
        <f t="shared" si="11"/>
        <v>0</v>
      </c>
      <c r="G26" s="125"/>
      <c r="H26" s="126"/>
      <c r="I26" s="127"/>
      <c r="J26" s="127"/>
      <c r="K26" s="127"/>
      <c r="L26" s="127"/>
      <c r="M26" s="127"/>
      <c r="N26" s="127"/>
      <c r="O26" s="127"/>
      <c r="P26" s="128">
        <f t="shared" si="12"/>
        <v>0</v>
      </c>
      <c r="Q26" s="129">
        <f t="shared" si="1"/>
        <v>0</v>
      </c>
      <c r="R26" s="130"/>
      <c r="S26" s="131">
        <f t="shared" si="3"/>
        <v>0</v>
      </c>
      <c r="T26" s="132">
        <f t="shared" si="3"/>
        <v>0</v>
      </c>
      <c r="U26" s="9"/>
      <c r="V26" s="171">
        <v>11</v>
      </c>
      <c r="W26" s="100"/>
      <c r="X26" s="86"/>
      <c r="Y26" s="86"/>
      <c r="Z26" s="86"/>
      <c r="AA26" s="86"/>
      <c r="AB26" s="86"/>
      <c r="AC26" s="86"/>
      <c r="AD26" s="86"/>
      <c r="AE26" s="88">
        <f t="shared" si="4"/>
        <v>0</v>
      </c>
      <c r="AF26" s="89">
        <f t="shared" si="7"/>
        <v>0</v>
      </c>
      <c r="AG26" s="88"/>
      <c r="AH26" s="101">
        <f t="shared" si="8"/>
        <v>0</v>
      </c>
      <c r="AI26" s="180">
        <f t="shared" si="9"/>
        <v>0</v>
      </c>
      <c r="AK26" s="186">
        <v>11</v>
      </c>
      <c r="AL26" s="86"/>
      <c r="AM26" s="86"/>
      <c r="AN26" s="86"/>
      <c r="AO26" s="86"/>
      <c r="AP26" s="86"/>
      <c r="AQ26" s="86"/>
      <c r="AR26" s="86"/>
      <c r="AS26" s="86"/>
      <c r="AT26" s="88">
        <f t="shared" si="13"/>
        <v>0</v>
      </c>
      <c r="AU26" s="201">
        <f t="shared" si="10"/>
        <v>0</v>
      </c>
      <c r="AV26" s="187"/>
      <c r="AW26" s="3"/>
      <c r="AX26" s="171">
        <v>11</v>
      </c>
      <c r="AY26" s="73">
        <f>AY25-Veckoplanering1!$AE26+AT26</f>
        <v>0</v>
      </c>
      <c r="AZ26" s="74" t="e">
        <f t="shared" si="5"/>
        <v>#DIV/0!</v>
      </c>
      <c r="BA26" s="102" t="e">
        <f t="shared" si="6"/>
        <v>#DIV/0!</v>
      </c>
      <c r="BB26" s="180" t="e">
        <f>BB25-Veckoplanering1!$BA26</f>
        <v>#DIV/0!</v>
      </c>
      <c r="BQ26">
        <f>Veckoplanering1!$AF26</f>
        <v>0</v>
      </c>
      <c r="BR26">
        <f t="shared" si="0"/>
        <v>0</v>
      </c>
      <c r="BS26" s="67">
        <f t="shared" si="2"/>
        <v>0</v>
      </c>
    </row>
    <row r="27" spans="2:71" x14ac:dyDescent="0.25">
      <c r="B27" s="236"/>
      <c r="C27" s="239">
        <v>12</v>
      </c>
      <c r="D27" s="236">
        <v>1</v>
      </c>
      <c r="E27" s="133">
        <f>Veckoplanering1!$D27*$E$6</f>
        <v>0</v>
      </c>
      <c r="F27" s="133">
        <f t="shared" si="11"/>
        <v>0</v>
      </c>
      <c r="G27" s="133"/>
      <c r="H27" s="134"/>
      <c r="I27" s="135"/>
      <c r="J27" s="135"/>
      <c r="K27" s="135"/>
      <c r="L27" s="135"/>
      <c r="M27" s="135"/>
      <c r="N27" s="135"/>
      <c r="O27" s="135"/>
      <c r="P27" s="136">
        <f t="shared" si="12"/>
        <v>0</v>
      </c>
      <c r="Q27" s="137">
        <f t="shared" si="1"/>
        <v>0</v>
      </c>
      <c r="R27" s="122"/>
      <c r="S27" s="138">
        <f t="shared" si="3"/>
        <v>0</v>
      </c>
      <c r="T27" s="139">
        <f t="shared" si="3"/>
        <v>0</v>
      </c>
      <c r="U27" s="9"/>
      <c r="V27" s="170">
        <v>12</v>
      </c>
      <c r="W27" s="103"/>
      <c r="X27" s="91"/>
      <c r="Y27" s="91"/>
      <c r="Z27" s="91"/>
      <c r="AA27" s="91"/>
      <c r="AB27" s="91"/>
      <c r="AC27" s="91"/>
      <c r="AD27" s="91"/>
      <c r="AE27" s="83">
        <f t="shared" si="4"/>
        <v>0</v>
      </c>
      <c r="AF27" s="84">
        <f t="shared" si="7"/>
        <v>0</v>
      </c>
      <c r="AG27" s="83"/>
      <c r="AH27" s="98">
        <f t="shared" si="8"/>
        <v>0</v>
      </c>
      <c r="AI27" s="179">
        <f t="shared" si="9"/>
        <v>0</v>
      </c>
      <c r="AK27" s="185">
        <v>12</v>
      </c>
      <c r="AL27" s="91"/>
      <c r="AM27" s="91"/>
      <c r="AN27" s="91"/>
      <c r="AO27" s="91"/>
      <c r="AP27" s="91"/>
      <c r="AQ27" s="91"/>
      <c r="AR27" s="91"/>
      <c r="AS27" s="91"/>
      <c r="AT27" s="83">
        <f t="shared" si="13"/>
        <v>0</v>
      </c>
      <c r="AU27" s="200">
        <f t="shared" si="10"/>
        <v>0</v>
      </c>
      <c r="AV27" s="188"/>
      <c r="AW27" s="3"/>
      <c r="AX27" s="170">
        <v>12</v>
      </c>
      <c r="AY27" s="75">
        <f>AY26-Veckoplanering1!$AE27+AT27</f>
        <v>0</v>
      </c>
      <c r="AZ27" s="72" t="e">
        <f t="shared" si="5"/>
        <v>#DIV/0!</v>
      </c>
      <c r="BA27" s="99" t="e">
        <f t="shared" si="6"/>
        <v>#DIV/0!</v>
      </c>
      <c r="BB27" s="179" t="e">
        <f>BB26-Veckoplanering1!$BA27</f>
        <v>#DIV/0!</v>
      </c>
      <c r="BQ27">
        <f>Veckoplanering1!$AF27</f>
        <v>0</v>
      </c>
      <c r="BR27">
        <f t="shared" si="0"/>
        <v>0</v>
      </c>
      <c r="BS27" s="67">
        <f t="shared" si="2"/>
        <v>0</v>
      </c>
    </row>
    <row r="28" spans="2:71" x14ac:dyDescent="0.25">
      <c r="B28" s="235"/>
      <c r="C28" s="238">
        <v>13</v>
      </c>
      <c r="D28" s="235">
        <v>1</v>
      </c>
      <c r="E28" s="125">
        <f>Veckoplanering1!$D28*$E$6</f>
        <v>0</v>
      </c>
      <c r="F28" s="125">
        <f t="shared" si="11"/>
        <v>0</v>
      </c>
      <c r="G28" s="125"/>
      <c r="H28" s="126"/>
      <c r="I28" s="127"/>
      <c r="J28" s="127"/>
      <c r="K28" s="127"/>
      <c r="L28" s="127"/>
      <c r="M28" s="127"/>
      <c r="N28" s="127"/>
      <c r="O28" s="127"/>
      <c r="P28" s="128">
        <f t="shared" si="12"/>
        <v>0</v>
      </c>
      <c r="Q28" s="129">
        <f t="shared" si="1"/>
        <v>0</v>
      </c>
      <c r="R28" s="130"/>
      <c r="S28" s="131">
        <f t="shared" si="3"/>
        <v>0</v>
      </c>
      <c r="T28" s="132">
        <f t="shared" si="3"/>
        <v>0</v>
      </c>
      <c r="U28" s="9"/>
      <c r="V28" s="171">
        <v>13</v>
      </c>
      <c r="W28" s="100"/>
      <c r="X28" s="86"/>
      <c r="Y28" s="86"/>
      <c r="Z28" s="86"/>
      <c r="AA28" s="86"/>
      <c r="AB28" s="86"/>
      <c r="AC28" s="86"/>
      <c r="AD28" s="86"/>
      <c r="AE28" s="88">
        <f t="shared" si="4"/>
        <v>0</v>
      </c>
      <c r="AF28" s="89">
        <f t="shared" si="7"/>
        <v>0</v>
      </c>
      <c r="AG28" s="88"/>
      <c r="AH28" s="101">
        <f t="shared" si="8"/>
        <v>0</v>
      </c>
      <c r="AI28" s="180">
        <f t="shared" si="9"/>
        <v>0</v>
      </c>
      <c r="AK28" s="186">
        <v>13</v>
      </c>
      <c r="AL28" s="86"/>
      <c r="AM28" s="86"/>
      <c r="AN28" s="86"/>
      <c r="AO28" s="86"/>
      <c r="AP28" s="86"/>
      <c r="AQ28" s="86"/>
      <c r="AR28" s="86"/>
      <c r="AS28" s="86"/>
      <c r="AT28" s="88">
        <f t="shared" si="13"/>
        <v>0</v>
      </c>
      <c r="AU28" s="201">
        <f t="shared" si="10"/>
        <v>0</v>
      </c>
      <c r="AV28" s="187"/>
      <c r="AW28" s="3"/>
      <c r="AX28" s="171">
        <v>13</v>
      </c>
      <c r="AY28" s="73">
        <f>AY27-Veckoplanering1!$AE28+AT28</f>
        <v>0</v>
      </c>
      <c r="AZ28" s="74" t="e">
        <f t="shared" si="5"/>
        <v>#DIV/0!</v>
      </c>
      <c r="BA28" s="102" t="e">
        <f t="shared" si="6"/>
        <v>#DIV/0!</v>
      </c>
      <c r="BB28" s="180" t="e">
        <f>BB27-Veckoplanering1!$BA28</f>
        <v>#DIV/0!</v>
      </c>
      <c r="BQ28">
        <f>Veckoplanering1!$AF28</f>
        <v>0</v>
      </c>
      <c r="BR28">
        <f t="shared" si="0"/>
        <v>0</v>
      </c>
      <c r="BS28" s="67">
        <f t="shared" si="2"/>
        <v>0</v>
      </c>
    </row>
    <row r="29" spans="2:71" x14ac:dyDescent="0.25">
      <c r="B29" s="236"/>
      <c r="C29" s="239">
        <v>14</v>
      </c>
      <c r="D29" s="236">
        <v>1</v>
      </c>
      <c r="E29" s="133">
        <f>Veckoplanering1!$D29*$E$6</f>
        <v>0</v>
      </c>
      <c r="F29" s="133">
        <f t="shared" si="11"/>
        <v>0</v>
      </c>
      <c r="G29" s="133"/>
      <c r="H29" s="134"/>
      <c r="I29" s="135"/>
      <c r="J29" s="135"/>
      <c r="K29" s="135"/>
      <c r="L29" s="135"/>
      <c r="M29" s="135"/>
      <c r="N29" s="135"/>
      <c r="O29" s="135"/>
      <c r="P29" s="136">
        <f t="shared" si="12"/>
        <v>0</v>
      </c>
      <c r="Q29" s="137">
        <f t="shared" si="1"/>
        <v>0</v>
      </c>
      <c r="R29" s="122"/>
      <c r="S29" s="138">
        <f t="shared" si="3"/>
        <v>0</v>
      </c>
      <c r="T29" s="139">
        <f t="shared" si="3"/>
        <v>0</v>
      </c>
      <c r="U29" s="9"/>
      <c r="V29" s="170">
        <v>14</v>
      </c>
      <c r="W29" s="104"/>
      <c r="X29" s="91"/>
      <c r="Y29" s="91"/>
      <c r="Z29" s="91"/>
      <c r="AA29" s="91"/>
      <c r="AB29" s="91"/>
      <c r="AC29" s="91"/>
      <c r="AD29" s="91"/>
      <c r="AE29" s="83">
        <f t="shared" si="4"/>
        <v>0</v>
      </c>
      <c r="AF29" s="84">
        <f t="shared" si="7"/>
        <v>0</v>
      </c>
      <c r="AG29" s="83"/>
      <c r="AH29" s="98">
        <f t="shared" si="8"/>
        <v>0</v>
      </c>
      <c r="AI29" s="179">
        <f t="shared" si="9"/>
        <v>0</v>
      </c>
      <c r="AK29" s="185">
        <v>14</v>
      </c>
      <c r="AL29" s="91"/>
      <c r="AM29" s="91"/>
      <c r="AN29" s="91"/>
      <c r="AO29" s="91"/>
      <c r="AP29" s="91"/>
      <c r="AQ29" s="91"/>
      <c r="AR29" s="91"/>
      <c r="AS29" s="91"/>
      <c r="AT29" s="83">
        <f t="shared" si="13"/>
        <v>0</v>
      </c>
      <c r="AU29" s="200">
        <f t="shared" si="10"/>
        <v>0</v>
      </c>
      <c r="AV29" s="188"/>
      <c r="AW29" s="3"/>
      <c r="AX29" s="170">
        <v>14</v>
      </c>
      <c r="AY29" s="75">
        <f>AY28-Veckoplanering1!$AE29+AT29</f>
        <v>0</v>
      </c>
      <c r="AZ29" s="72" t="e">
        <f t="shared" si="5"/>
        <v>#DIV/0!</v>
      </c>
      <c r="BA29" s="99" t="e">
        <f t="shared" si="6"/>
        <v>#DIV/0!</v>
      </c>
      <c r="BB29" s="179" t="e">
        <f>BB28-Veckoplanering1!$BA29</f>
        <v>#DIV/0!</v>
      </c>
      <c r="BQ29">
        <f>Veckoplanering1!$AF29</f>
        <v>0</v>
      </c>
      <c r="BR29">
        <f t="shared" si="0"/>
        <v>0</v>
      </c>
      <c r="BS29" s="67">
        <f t="shared" si="2"/>
        <v>0</v>
      </c>
    </row>
    <row r="30" spans="2:71" x14ac:dyDescent="0.25">
      <c r="B30" s="235"/>
      <c r="C30" s="238">
        <v>15</v>
      </c>
      <c r="D30" s="235">
        <v>1</v>
      </c>
      <c r="E30" s="125">
        <f>Veckoplanering1!$D30*$E$6</f>
        <v>0</v>
      </c>
      <c r="F30" s="125">
        <f t="shared" si="11"/>
        <v>0</v>
      </c>
      <c r="G30" s="125"/>
      <c r="H30" s="126"/>
      <c r="I30" s="127"/>
      <c r="J30" s="127"/>
      <c r="K30" s="127"/>
      <c r="L30" s="127"/>
      <c r="M30" s="127"/>
      <c r="N30" s="127"/>
      <c r="O30" s="127"/>
      <c r="P30" s="128">
        <f t="shared" si="12"/>
        <v>0</v>
      </c>
      <c r="Q30" s="129">
        <f t="shared" si="1"/>
        <v>0</v>
      </c>
      <c r="R30" s="130"/>
      <c r="S30" s="131">
        <f t="shared" si="3"/>
        <v>0</v>
      </c>
      <c r="T30" s="132">
        <f t="shared" si="3"/>
        <v>0</v>
      </c>
      <c r="U30" s="9"/>
      <c r="V30" s="171">
        <v>15</v>
      </c>
      <c r="W30" s="100"/>
      <c r="X30" s="86"/>
      <c r="Y30" s="86"/>
      <c r="Z30" s="86"/>
      <c r="AA30" s="86"/>
      <c r="AB30" s="86"/>
      <c r="AC30" s="86"/>
      <c r="AD30" s="86"/>
      <c r="AE30" s="88">
        <f t="shared" si="4"/>
        <v>0</v>
      </c>
      <c r="AF30" s="89">
        <f t="shared" si="7"/>
        <v>0</v>
      </c>
      <c r="AG30" s="88"/>
      <c r="AH30" s="101">
        <f t="shared" si="8"/>
        <v>0</v>
      </c>
      <c r="AI30" s="180">
        <f t="shared" si="9"/>
        <v>0</v>
      </c>
      <c r="AK30" s="186">
        <v>15</v>
      </c>
      <c r="AL30" s="86"/>
      <c r="AM30" s="86"/>
      <c r="AN30" s="86"/>
      <c r="AO30" s="86"/>
      <c r="AP30" s="86"/>
      <c r="AQ30" s="86"/>
      <c r="AR30" s="86"/>
      <c r="AS30" s="86"/>
      <c r="AT30" s="88">
        <f t="shared" si="13"/>
        <v>0</v>
      </c>
      <c r="AU30" s="201">
        <f t="shared" si="10"/>
        <v>0</v>
      </c>
      <c r="AV30" s="187"/>
      <c r="AW30" s="3"/>
      <c r="AX30" s="171">
        <v>15</v>
      </c>
      <c r="AY30" s="73">
        <f>AY29-Veckoplanering1!$AE30+AT30</f>
        <v>0</v>
      </c>
      <c r="AZ30" s="74" t="e">
        <f t="shared" si="5"/>
        <v>#DIV/0!</v>
      </c>
      <c r="BA30" s="102" t="e">
        <f t="shared" si="6"/>
        <v>#DIV/0!</v>
      </c>
      <c r="BB30" s="180" t="e">
        <f>BB29-Veckoplanering1!$BA30</f>
        <v>#DIV/0!</v>
      </c>
      <c r="BQ30">
        <f>Veckoplanering1!$AF30</f>
        <v>0</v>
      </c>
      <c r="BR30">
        <f t="shared" si="0"/>
        <v>0</v>
      </c>
      <c r="BS30" s="67">
        <f t="shared" si="2"/>
        <v>0</v>
      </c>
    </row>
    <row r="31" spans="2:71" x14ac:dyDescent="0.25">
      <c r="B31" s="236" t="s">
        <v>85</v>
      </c>
      <c r="C31" s="239">
        <v>16</v>
      </c>
      <c r="D31" s="236">
        <v>1</v>
      </c>
      <c r="E31" s="133">
        <f>Veckoplanering1!$D31*$E$6</f>
        <v>0</v>
      </c>
      <c r="F31" s="133">
        <f t="shared" si="11"/>
        <v>0</v>
      </c>
      <c r="G31" s="133"/>
      <c r="H31" s="134"/>
      <c r="I31" s="135"/>
      <c r="J31" s="135"/>
      <c r="K31" s="135"/>
      <c r="L31" s="135"/>
      <c r="M31" s="135"/>
      <c r="N31" s="135"/>
      <c r="O31" s="135"/>
      <c r="P31" s="136">
        <f t="shared" si="12"/>
        <v>0</v>
      </c>
      <c r="Q31" s="137">
        <f t="shared" si="1"/>
        <v>0</v>
      </c>
      <c r="R31" s="122"/>
      <c r="S31" s="138">
        <f t="shared" si="3"/>
        <v>0</v>
      </c>
      <c r="T31" s="139">
        <f t="shared" si="3"/>
        <v>0</v>
      </c>
      <c r="U31" s="9"/>
      <c r="V31" s="170">
        <v>16</v>
      </c>
      <c r="W31" s="103"/>
      <c r="X31" s="91"/>
      <c r="Y31" s="91"/>
      <c r="Z31" s="91"/>
      <c r="AA31" s="91"/>
      <c r="AB31" s="91"/>
      <c r="AC31" s="91"/>
      <c r="AD31" s="91"/>
      <c r="AE31" s="83">
        <f t="shared" si="4"/>
        <v>0</v>
      </c>
      <c r="AF31" s="84">
        <f t="shared" si="7"/>
        <v>0</v>
      </c>
      <c r="AG31" s="83"/>
      <c r="AH31" s="98">
        <f t="shared" si="8"/>
        <v>0</v>
      </c>
      <c r="AI31" s="179">
        <f t="shared" si="9"/>
        <v>0</v>
      </c>
      <c r="AK31" s="185">
        <v>16</v>
      </c>
      <c r="AL31" s="91"/>
      <c r="AM31" s="91"/>
      <c r="AN31" s="91"/>
      <c r="AO31" s="91"/>
      <c r="AP31" s="91"/>
      <c r="AQ31" s="91"/>
      <c r="AR31" s="91"/>
      <c r="AS31" s="91"/>
      <c r="AT31" s="83">
        <f t="shared" si="13"/>
        <v>0</v>
      </c>
      <c r="AU31" s="200">
        <f t="shared" si="10"/>
        <v>0</v>
      </c>
      <c r="AV31" s="188"/>
      <c r="AW31" s="3"/>
      <c r="AX31" s="170">
        <v>16</v>
      </c>
      <c r="AY31" s="75">
        <f>AY30-Veckoplanering1!$AE31+AT31</f>
        <v>0</v>
      </c>
      <c r="AZ31" s="72" t="e">
        <f t="shared" si="5"/>
        <v>#DIV/0!</v>
      </c>
      <c r="BA31" s="99" t="e">
        <f t="shared" si="6"/>
        <v>#DIV/0!</v>
      </c>
      <c r="BB31" s="179" t="e">
        <f>BB30-Veckoplanering1!$BA31</f>
        <v>#DIV/0!</v>
      </c>
      <c r="BQ31">
        <f>Veckoplanering1!$AF31</f>
        <v>0</v>
      </c>
      <c r="BR31">
        <f t="shared" si="0"/>
        <v>0</v>
      </c>
      <c r="BS31" s="67">
        <f t="shared" si="2"/>
        <v>0</v>
      </c>
    </row>
    <row r="32" spans="2:71" x14ac:dyDescent="0.25">
      <c r="B32" s="235" t="s">
        <v>82</v>
      </c>
      <c r="C32" s="238">
        <v>17</v>
      </c>
      <c r="D32" s="235">
        <v>1</v>
      </c>
      <c r="E32" s="125">
        <f>Veckoplanering1!$D32*$E$6</f>
        <v>0</v>
      </c>
      <c r="F32" s="125">
        <f t="shared" si="11"/>
        <v>0</v>
      </c>
      <c r="G32" s="125"/>
      <c r="H32" s="126"/>
      <c r="I32" s="127"/>
      <c r="J32" s="127"/>
      <c r="K32" s="127"/>
      <c r="L32" s="127"/>
      <c r="M32" s="127"/>
      <c r="N32" s="127"/>
      <c r="O32" s="127"/>
      <c r="P32" s="128">
        <f t="shared" si="12"/>
        <v>0</v>
      </c>
      <c r="Q32" s="129">
        <f t="shared" si="1"/>
        <v>0</v>
      </c>
      <c r="R32" s="130"/>
      <c r="S32" s="131">
        <f t="shared" si="3"/>
        <v>0</v>
      </c>
      <c r="T32" s="132">
        <f t="shared" si="3"/>
        <v>0</v>
      </c>
      <c r="U32" s="9"/>
      <c r="V32" s="171">
        <v>17</v>
      </c>
      <c r="W32" s="100"/>
      <c r="X32" s="86"/>
      <c r="Y32" s="86"/>
      <c r="Z32" s="86"/>
      <c r="AA32" s="86"/>
      <c r="AB32" s="86"/>
      <c r="AC32" s="86"/>
      <c r="AD32" s="86"/>
      <c r="AE32" s="88">
        <f t="shared" si="4"/>
        <v>0</v>
      </c>
      <c r="AF32" s="89">
        <f t="shared" si="7"/>
        <v>0</v>
      </c>
      <c r="AG32" s="88"/>
      <c r="AH32" s="101">
        <f t="shared" si="8"/>
        <v>0</v>
      </c>
      <c r="AI32" s="180">
        <f t="shared" si="9"/>
        <v>0</v>
      </c>
      <c r="AK32" s="186">
        <v>17</v>
      </c>
      <c r="AL32" s="86"/>
      <c r="AM32" s="86"/>
      <c r="AN32" s="86"/>
      <c r="AO32" s="86"/>
      <c r="AP32" s="86"/>
      <c r="AQ32" s="86"/>
      <c r="AR32" s="86"/>
      <c r="AS32" s="86"/>
      <c r="AT32" s="88">
        <f t="shared" si="13"/>
        <v>0</v>
      </c>
      <c r="AU32" s="201">
        <f t="shared" si="10"/>
        <v>0</v>
      </c>
      <c r="AV32" s="187"/>
      <c r="AW32" s="3"/>
      <c r="AX32" s="171">
        <v>17</v>
      </c>
      <c r="AY32" s="73">
        <f>AY31-Veckoplanering1!$AE32+AT32</f>
        <v>0</v>
      </c>
      <c r="AZ32" s="74" t="e">
        <f t="shared" si="5"/>
        <v>#DIV/0!</v>
      </c>
      <c r="BA32" s="102" t="e">
        <f t="shared" si="6"/>
        <v>#DIV/0!</v>
      </c>
      <c r="BB32" s="180" t="e">
        <f>BB31-Veckoplanering1!$BA32</f>
        <v>#DIV/0!</v>
      </c>
      <c r="BQ32">
        <f>Veckoplanering1!$AF32</f>
        <v>0</v>
      </c>
      <c r="BR32">
        <f t="shared" si="0"/>
        <v>0</v>
      </c>
      <c r="BS32" s="67">
        <f t="shared" si="2"/>
        <v>0</v>
      </c>
    </row>
    <row r="33" spans="2:71" x14ac:dyDescent="0.25">
      <c r="B33" s="236" t="s">
        <v>92</v>
      </c>
      <c r="C33" s="239">
        <v>18</v>
      </c>
      <c r="D33" s="236">
        <v>1</v>
      </c>
      <c r="E33" s="133">
        <f>Veckoplanering1!$D33*$E$6</f>
        <v>0</v>
      </c>
      <c r="F33" s="133">
        <f t="shared" si="11"/>
        <v>0</v>
      </c>
      <c r="G33" s="133"/>
      <c r="H33" s="134"/>
      <c r="I33" s="135"/>
      <c r="J33" s="135"/>
      <c r="K33" s="135"/>
      <c r="L33" s="135"/>
      <c r="M33" s="135"/>
      <c r="N33" s="135"/>
      <c r="O33" s="135"/>
      <c r="P33" s="136">
        <f t="shared" si="12"/>
        <v>0</v>
      </c>
      <c r="Q33" s="137">
        <f t="shared" si="1"/>
        <v>0</v>
      </c>
      <c r="R33" s="122"/>
      <c r="S33" s="138">
        <f t="shared" si="3"/>
        <v>0</v>
      </c>
      <c r="T33" s="139">
        <f t="shared" si="3"/>
        <v>0</v>
      </c>
      <c r="U33" s="9"/>
      <c r="V33" s="170">
        <v>18</v>
      </c>
      <c r="W33" s="103"/>
      <c r="X33" s="91"/>
      <c r="Y33" s="91"/>
      <c r="Z33" s="91"/>
      <c r="AA33" s="91"/>
      <c r="AB33" s="91"/>
      <c r="AC33" s="91"/>
      <c r="AD33" s="91"/>
      <c r="AE33" s="83">
        <f t="shared" si="4"/>
        <v>0</v>
      </c>
      <c r="AF33" s="84">
        <f t="shared" si="7"/>
        <v>0</v>
      </c>
      <c r="AG33" s="83"/>
      <c r="AH33" s="98">
        <f t="shared" si="8"/>
        <v>0</v>
      </c>
      <c r="AI33" s="179">
        <f t="shared" si="9"/>
        <v>0</v>
      </c>
      <c r="AK33" s="185">
        <v>18</v>
      </c>
      <c r="AL33" s="91"/>
      <c r="AM33" s="91"/>
      <c r="AN33" s="91"/>
      <c r="AO33" s="91"/>
      <c r="AP33" s="91"/>
      <c r="AQ33" s="91"/>
      <c r="AR33" s="91"/>
      <c r="AS33" s="91"/>
      <c r="AT33" s="83">
        <f t="shared" si="13"/>
        <v>0</v>
      </c>
      <c r="AU33" s="200">
        <f t="shared" si="10"/>
        <v>0</v>
      </c>
      <c r="AV33" s="188"/>
      <c r="AW33" s="3"/>
      <c r="AX33" s="170">
        <v>18</v>
      </c>
      <c r="AY33" s="75">
        <f>AY32-Veckoplanering1!$AE33+AT33</f>
        <v>0</v>
      </c>
      <c r="AZ33" s="72" t="e">
        <f t="shared" si="5"/>
        <v>#DIV/0!</v>
      </c>
      <c r="BA33" s="99" t="e">
        <f t="shared" si="6"/>
        <v>#DIV/0!</v>
      </c>
      <c r="BB33" s="179" t="e">
        <f>BB32-Veckoplanering1!$BA33</f>
        <v>#DIV/0!</v>
      </c>
      <c r="BQ33">
        <f>Veckoplanering1!$AF33</f>
        <v>0</v>
      </c>
      <c r="BR33">
        <f t="shared" si="0"/>
        <v>0</v>
      </c>
      <c r="BS33" s="67">
        <f t="shared" si="2"/>
        <v>0</v>
      </c>
    </row>
    <row r="34" spans="2:71" x14ac:dyDescent="0.25">
      <c r="B34" s="235"/>
      <c r="C34" s="238">
        <v>19</v>
      </c>
      <c r="D34" s="235">
        <v>1</v>
      </c>
      <c r="E34" s="125">
        <f>Veckoplanering1!$D34*$E$6</f>
        <v>0</v>
      </c>
      <c r="F34" s="125">
        <f t="shared" si="11"/>
        <v>0</v>
      </c>
      <c r="G34" s="125"/>
      <c r="H34" s="126"/>
      <c r="I34" s="127"/>
      <c r="J34" s="127"/>
      <c r="K34" s="127"/>
      <c r="L34" s="127"/>
      <c r="M34" s="127"/>
      <c r="N34" s="127"/>
      <c r="O34" s="127"/>
      <c r="P34" s="128">
        <f t="shared" si="12"/>
        <v>0</v>
      </c>
      <c r="Q34" s="129">
        <f t="shared" si="1"/>
        <v>0</v>
      </c>
      <c r="R34" s="130"/>
      <c r="S34" s="131">
        <f t="shared" si="3"/>
        <v>0</v>
      </c>
      <c r="T34" s="132">
        <f t="shared" si="3"/>
        <v>0</v>
      </c>
      <c r="U34" s="9"/>
      <c r="V34" s="171">
        <v>19</v>
      </c>
      <c r="W34" s="100"/>
      <c r="X34" s="86"/>
      <c r="Y34" s="86"/>
      <c r="Z34" s="87"/>
      <c r="AA34" s="86"/>
      <c r="AB34" s="86"/>
      <c r="AC34" s="86"/>
      <c r="AD34" s="86"/>
      <c r="AE34" s="88">
        <f t="shared" si="4"/>
        <v>0</v>
      </c>
      <c r="AF34" s="89">
        <f t="shared" si="7"/>
        <v>0</v>
      </c>
      <c r="AG34" s="88"/>
      <c r="AH34" s="101">
        <f t="shared" si="8"/>
        <v>0</v>
      </c>
      <c r="AI34" s="180">
        <f t="shared" si="9"/>
        <v>0</v>
      </c>
      <c r="AK34" s="186">
        <v>19</v>
      </c>
      <c r="AL34" s="86"/>
      <c r="AM34" s="86"/>
      <c r="AN34" s="86"/>
      <c r="AO34" s="86"/>
      <c r="AP34" s="86"/>
      <c r="AQ34" s="86"/>
      <c r="AR34" s="86"/>
      <c r="AS34" s="86"/>
      <c r="AT34" s="88">
        <f t="shared" si="13"/>
        <v>0</v>
      </c>
      <c r="AU34" s="201">
        <f t="shared" si="10"/>
        <v>0</v>
      </c>
      <c r="AV34" s="187"/>
      <c r="AW34" s="3"/>
      <c r="AX34" s="171">
        <v>19</v>
      </c>
      <c r="AY34" s="73">
        <f>AY33-Veckoplanering1!$AE34+AT34</f>
        <v>0</v>
      </c>
      <c r="AZ34" s="74" t="e">
        <f t="shared" si="5"/>
        <v>#DIV/0!</v>
      </c>
      <c r="BA34" s="102" t="e">
        <f t="shared" si="6"/>
        <v>#DIV/0!</v>
      </c>
      <c r="BB34" s="180" t="e">
        <f>BB33-Veckoplanering1!$BA34</f>
        <v>#DIV/0!</v>
      </c>
      <c r="BQ34">
        <f>Veckoplanering1!$AF34</f>
        <v>0</v>
      </c>
      <c r="BR34">
        <f t="shared" si="0"/>
        <v>0</v>
      </c>
      <c r="BS34" s="67">
        <f t="shared" si="2"/>
        <v>0</v>
      </c>
    </row>
    <row r="35" spans="2:71" x14ac:dyDescent="0.25">
      <c r="B35" s="236"/>
      <c r="C35" s="239">
        <v>20</v>
      </c>
      <c r="D35" s="236">
        <v>1</v>
      </c>
      <c r="E35" s="133">
        <f>Veckoplanering1!$D35*$E$6</f>
        <v>0</v>
      </c>
      <c r="F35" s="133">
        <f t="shared" si="11"/>
        <v>0</v>
      </c>
      <c r="G35" s="133"/>
      <c r="H35" s="134"/>
      <c r="I35" s="135"/>
      <c r="J35" s="135"/>
      <c r="K35" s="135"/>
      <c r="L35" s="135"/>
      <c r="M35" s="135"/>
      <c r="N35" s="135"/>
      <c r="O35" s="135"/>
      <c r="P35" s="136">
        <f t="shared" si="12"/>
        <v>0</v>
      </c>
      <c r="Q35" s="137">
        <f t="shared" si="1"/>
        <v>0</v>
      </c>
      <c r="R35" s="122"/>
      <c r="S35" s="138">
        <f t="shared" si="3"/>
        <v>0</v>
      </c>
      <c r="T35" s="139">
        <f t="shared" si="3"/>
        <v>0</v>
      </c>
      <c r="U35" s="9"/>
      <c r="V35" s="170">
        <v>20</v>
      </c>
      <c r="W35" s="103"/>
      <c r="X35" s="91"/>
      <c r="Y35" s="91"/>
      <c r="Z35" s="91"/>
      <c r="AA35" s="91"/>
      <c r="AB35" s="91"/>
      <c r="AC35" s="91"/>
      <c r="AD35" s="91"/>
      <c r="AE35" s="83">
        <f t="shared" si="4"/>
        <v>0</v>
      </c>
      <c r="AF35" s="84">
        <f t="shared" si="7"/>
        <v>0</v>
      </c>
      <c r="AG35" s="83"/>
      <c r="AH35" s="98">
        <f t="shared" si="8"/>
        <v>0</v>
      </c>
      <c r="AI35" s="179">
        <f t="shared" si="9"/>
        <v>0</v>
      </c>
      <c r="AK35" s="185">
        <v>20</v>
      </c>
      <c r="AL35" s="91"/>
      <c r="AM35" s="91"/>
      <c r="AN35" s="91"/>
      <c r="AO35" s="91"/>
      <c r="AP35" s="91"/>
      <c r="AQ35" s="91"/>
      <c r="AR35" s="91"/>
      <c r="AS35" s="91"/>
      <c r="AT35" s="83">
        <f t="shared" si="13"/>
        <v>0</v>
      </c>
      <c r="AU35" s="200">
        <f t="shared" si="10"/>
        <v>0</v>
      </c>
      <c r="AV35" s="188"/>
      <c r="AW35" s="3"/>
      <c r="AX35" s="170">
        <v>20</v>
      </c>
      <c r="AY35" s="75">
        <f>AY34-Veckoplanering1!$AE35+AT35</f>
        <v>0</v>
      </c>
      <c r="AZ35" s="72" t="e">
        <f t="shared" si="5"/>
        <v>#DIV/0!</v>
      </c>
      <c r="BA35" s="99" t="e">
        <f t="shared" si="6"/>
        <v>#DIV/0!</v>
      </c>
      <c r="BB35" s="179" t="e">
        <f>BB34-Veckoplanering1!$BA35</f>
        <v>#DIV/0!</v>
      </c>
      <c r="BQ35">
        <f>Veckoplanering1!$AF35</f>
        <v>0</v>
      </c>
      <c r="BR35">
        <f t="shared" si="0"/>
        <v>0</v>
      </c>
      <c r="BS35" s="67">
        <f t="shared" si="2"/>
        <v>0</v>
      </c>
    </row>
    <row r="36" spans="2:71" x14ac:dyDescent="0.25">
      <c r="B36" s="235"/>
      <c r="C36" s="238">
        <v>21</v>
      </c>
      <c r="D36" s="235">
        <v>1</v>
      </c>
      <c r="E36" s="125">
        <f>Veckoplanering1!$D36*$E$6</f>
        <v>0</v>
      </c>
      <c r="F36" s="125">
        <f t="shared" si="11"/>
        <v>0</v>
      </c>
      <c r="G36" s="125"/>
      <c r="H36" s="126"/>
      <c r="I36" s="127"/>
      <c r="J36" s="127"/>
      <c r="K36" s="127"/>
      <c r="L36" s="127"/>
      <c r="M36" s="127"/>
      <c r="N36" s="127"/>
      <c r="O36" s="127"/>
      <c r="P36" s="128">
        <f t="shared" si="12"/>
        <v>0</v>
      </c>
      <c r="Q36" s="129">
        <f t="shared" si="1"/>
        <v>0</v>
      </c>
      <c r="R36" s="130"/>
      <c r="S36" s="131">
        <f t="shared" si="3"/>
        <v>0</v>
      </c>
      <c r="T36" s="132">
        <f t="shared" si="3"/>
        <v>0</v>
      </c>
      <c r="U36" s="9"/>
      <c r="V36" s="171">
        <v>21</v>
      </c>
      <c r="W36" s="100"/>
      <c r="X36" s="86"/>
      <c r="Y36" s="86"/>
      <c r="Z36" s="86"/>
      <c r="AA36" s="90"/>
      <c r="AB36" s="90"/>
      <c r="AC36" s="90"/>
      <c r="AD36" s="90"/>
      <c r="AE36" s="88">
        <f t="shared" si="4"/>
        <v>0</v>
      </c>
      <c r="AF36" s="89">
        <f t="shared" si="7"/>
        <v>0</v>
      </c>
      <c r="AG36" s="88"/>
      <c r="AH36" s="101">
        <f t="shared" si="8"/>
        <v>0</v>
      </c>
      <c r="AI36" s="180">
        <f t="shared" si="9"/>
        <v>0</v>
      </c>
      <c r="AK36" s="186">
        <v>21</v>
      </c>
      <c r="AL36" s="86"/>
      <c r="AM36" s="86"/>
      <c r="AN36" s="86"/>
      <c r="AO36" s="86"/>
      <c r="AP36" s="90"/>
      <c r="AQ36" s="90"/>
      <c r="AR36" s="90"/>
      <c r="AS36" s="90"/>
      <c r="AT36" s="88">
        <f t="shared" si="13"/>
        <v>0</v>
      </c>
      <c r="AU36" s="201">
        <f t="shared" si="10"/>
        <v>0</v>
      </c>
      <c r="AV36" s="187"/>
      <c r="AW36" s="3"/>
      <c r="AX36" s="171">
        <v>21</v>
      </c>
      <c r="AY36" s="73">
        <f>AY35-Veckoplanering1!$AE36+AT36</f>
        <v>0</v>
      </c>
      <c r="AZ36" s="74" t="e">
        <f t="shared" si="5"/>
        <v>#DIV/0!</v>
      </c>
      <c r="BA36" s="102" t="e">
        <f t="shared" si="6"/>
        <v>#DIV/0!</v>
      </c>
      <c r="BB36" s="180" t="e">
        <f>BB35-Veckoplanering1!$BA36</f>
        <v>#DIV/0!</v>
      </c>
      <c r="BQ36">
        <f>Veckoplanering1!$AF36</f>
        <v>0</v>
      </c>
      <c r="BR36">
        <f t="shared" si="0"/>
        <v>0</v>
      </c>
      <c r="BS36" s="67">
        <f t="shared" si="2"/>
        <v>0</v>
      </c>
    </row>
    <row r="37" spans="2:71" x14ac:dyDescent="0.25">
      <c r="B37" s="236" t="s">
        <v>83</v>
      </c>
      <c r="C37" s="239">
        <v>22</v>
      </c>
      <c r="D37" s="236">
        <v>1</v>
      </c>
      <c r="E37" s="133">
        <f>Veckoplanering1!$D37*$E$6</f>
        <v>0</v>
      </c>
      <c r="F37" s="133">
        <f t="shared" si="11"/>
        <v>0</v>
      </c>
      <c r="G37" s="133"/>
      <c r="H37" s="134"/>
      <c r="I37" s="135"/>
      <c r="J37" s="135"/>
      <c r="K37" s="135"/>
      <c r="L37" s="135"/>
      <c r="M37" s="135"/>
      <c r="N37" s="135"/>
      <c r="O37" s="135"/>
      <c r="P37" s="136">
        <f t="shared" si="12"/>
        <v>0</v>
      </c>
      <c r="Q37" s="137">
        <f t="shared" si="1"/>
        <v>0</v>
      </c>
      <c r="R37" s="122"/>
      <c r="S37" s="138">
        <f t="shared" si="3"/>
        <v>0</v>
      </c>
      <c r="T37" s="139">
        <f t="shared" si="3"/>
        <v>0</v>
      </c>
      <c r="U37" s="9"/>
      <c r="V37" s="170">
        <v>22</v>
      </c>
      <c r="W37" s="103"/>
      <c r="X37" s="91"/>
      <c r="Y37" s="91"/>
      <c r="Z37" s="91"/>
      <c r="AA37" s="91"/>
      <c r="AB37" s="91"/>
      <c r="AC37" s="91"/>
      <c r="AD37" s="91"/>
      <c r="AE37" s="83">
        <f t="shared" si="4"/>
        <v>0</v>
      </c>
      <c r="AF37" s="84">
        <f t="shared" si="7"/>
        <v>0</v>
      </c>
      <c r="AG37" s="83"/>
      <c r="AH37" s="98">
        <f t="shared" si="8"/>
        <v>0</v>
      </c>
      <c r="AI37" s="179">
        <f t="shared" si="9"/>
        <v>0</v>
      </c>
      <c r="AK37" s="185">
        <v>22</v>
      </c>
      <c r="AL37" s="91"/>
      <c r="AM37" s="91"/>
      <c r="AN37" s="91"/>
      <c r="AO37" s="91"/>
      <c r="AP37" s="91"/>
      <c r="AQ37" s="91"/>
      <c r="AR37" s="91"/>
      <c r="AS37" s="91"/>
      <c r="AT37" s="83">
        <f t="shared" si="13"/>
        <v>0</v>
      </c>
      <c r="AU37" s="200">
        <f t="shared" si="10"/>
        <v>0</v>
      </c>
      <c r="AV37" s="188"/>
      <c r="AW37" s="3"/>
      <c r="AX37" s="170">
        <v>22</v>
      </c>
      <c r="AY37" s="75">
        <f>AY36-Veckoplanering1!$AE37+AT37</f>
        <v>0</v>
      </c>
      <c r="AZ37" s="72" t="e">
        <f t="shared" si="5"/>
        <v>#DIV/0!</v>
      </c>
      <c r="BA37" s="99" t="e">
        <f t="shared" si="6"/>
        <v>#DIV/0!</v>
      </c>
      <c r="BB37" s="179" t="e">
        <f>BB36-Veckoplanering1!$BA37</f>
        <v>#DIV/0!</v>
      </c>
      <c r="BQ37">
        <f>Veckoplanering1!$AF37</f>
        <v>0</v>
      </c>
      <c r="BR37">
        <f t="shared" si="0"/>
        <v>0</v>
      </c>
      <c r="BS37" s="67">
        <f t="shared" si="2"/>
        <v>0</v>
      </c>
    </row>
    <row r="38" spans="2:71" x14ac:dyDescent="0.25">
      <c r="B38" s="235" t="s">
        <v>93</v>
      </c>
      <c r="C38" s="238">
        <v>23</v>
      </c>
      <c r="D38" s="235">
        <v>1</v>
      </c>
      <c r="E38" s="125">
        <f>Veckoplanering1!$D38*$E$6</f>
        <v>0</v>
      </c>
      <c r="F38" s="125">
        <f t="shared" si="11"/>
        <v>0</v>
      </c>
      <c r="G38" s="125"/>
      <c r="H38" s="126"/>
      <c r="I38" s="127"/>
      <c r="J38" s="127"/>
      <c r="K38" s="127"/>
      <c r="L38" s="127"/>
      <c r="M38" s="127"/>
      <c r="N38" s="127"/>
      <c r="O38" s="127"/>
      <c r="P38" s="128">
        <f t="shared" si="12"/>
        <v>0</v>
      </c>
      <c r="Q38" s="129">
        <f t="shared" si="1"/>
        <v>0</v>
      </c>
      <c r="R38" s="130"/>
      <c r="S38" s="131">
        <f t="shared" si="3"/>
        <v>0</v>
      </c>
      <c r="T38" s="132">
        <f t="shared" si="3"/>
        <v>0</v>
      </c>
      <c r="U38" s="9"/>
      <c r="V38" s="171">
        <v>23</v>
      </c>
      <c r="W38" s="100"/>
      <c r="X38" s="86"/>
      <c r="Y38" s="86"/>
      <c r="Z38" s="86"/>
      <c r="AA38" s="86"/>
      <c r="AB38" s="86"/>
      <c r="AC38" s="86"/>
      <c r="AD38" s="86"/>
      <c r="AE38" s="88">
        <f t="shared" si="4"/>
        <v>0</v>
      </c>
      <c r="AF38" s="89">
        <f t="shared" si="7"/>
        <v>0</v>
      </c>
      <c r="AG38" s="88"/>
      <c r="AH38" s="101">
        <f t="shared" si="8"/>
        <v>0</v>
      </c>
      <c r="AI38" s="180">
        <f t="shared" si="9"/>
        <v>0</v>
      </c>
      <c r="AK38" s="186">
        <v>23</v>
      </c>
      <c r="AL38" s="86"/>
      <c r="AM38" s="86"/>
      <c r="AN38" s="86"/>
      <c r="AO38" s="86"/>
      <c r="AP38" s="86"/>
      <c r="AQ38" s="86"/>
      <c r="AR38" s="86"/>
      <c r="AS38" s="86"/>
      <c r="AT38" s="88">
        <f t="shared" si="13"/>
        <v>0</v>
      </c>
      <c r="AU38" s="201">
        <f t="shared" si="10"/>
        <v>0</v>
      </c>
      <c r="AV38" s="187"/>
      <c r="AW38" s="3"/>
      <c r="AX38" s="171">
        <v>23</v>
      </c>
      <c r="AY38" s="73">
        <f>AY37-Veckoplanering1!$AE38+AT38</f>
        <v>0</v>
      </c>
      <c r="AZ38" s="74" t="e">
        <f t="shared" si="5"/>
        <v>#DIV/0!</v>
      </c>
      <c r="BA38" s="102" t="e">
        <f t="shared" si="6"/>
        <v>#DIV/0!</v>
      </c>
      <c r="BB38" s="180" t="e">
        <f>BB37-Veckoplanering1!$BA38</f>
        <v>#DIV/0!</v>
      </c>
      <c r="BQ38">
        <f>Veckoplanering1!$AF38</f>
        <v>0</v>
      </c>
      <c r="BR38">
        <f t="shared" si="0"/>
        <v>0</v>
      </c>
      <c r="BS38" s="67">
        <f t="shared" si="2"/>
        <v>0</v>
      </c>
    </row>
    <row r="39" spans="2:71" x14ac:dyDescent="0.25">
      <c r="B39" s="236"/>
      <c r="C39" s="239">
        <v>24</v>
      </c>
      <c r="D39" s="236">
        <v>1</v>
      </c>
      <c r="E39" s="133">
        <f>Veckoplanering1!$D39*$E$6</f>
        <v>0</v>
      </c>
      <c r="F39" s="133">
        <f t="shared" si="11"/>
        <v>0</v>
      </c>
      <c r="G39" s="133"/>
      <c r="H39" s="134"/>
      <c r="I39" s="135"/>
      <c r="J39" s="135"/>
      <c r="K39" s="135"/>
      <c r="L39" s="135"/>
      <c r="M39" s="135"/>
      <c r="N39" s="135"/>
      <c r="O39" s="135"/>
      <c r="P39" s="136">
        <f t="shared" si="12"/>
        <v>0</v>
      </c>
      <c r="Q39" s="137">
        <f t="shared" si="1"/>
        <v>0</v>
      </c>
      <c r="R39" s="122"/>
      <c r="S39" s="138">
        <f t="shared" si="3"/>
        <v>0</v>
      </c>
      <c r="T39" s="139">
        <f t="shared" si="3"/>
        <v>0</v>
      </c>
      <c r="U39" s="9"/>
      <c r="V39" s="170">
        <v>24</v>
      </c>
      <c r="W39" s="103"/>
      <c r="X39" s="91"/>
      <c r="Y39" s="91"/>
      <c r="Z39" s="91"/>
      <c r="AA39" s="91"/>
      <c r="AB39" s="91"/>
      <c r="AC39" s="91"/>
      <c r="AD39" s="91"/>
      <c r="AE39" s="83">
        <f t="shared" si="4"/>
        <v>0</v>
      </c>
      <c r="AF39" s="84">
        <f t="shared" si="7"/>
        <v>0</v>
      </c>
      <c r="AG39" s="83"/>
      <c r="AH39" s="98">
        <f t="shared" si="8"/>
        <v>0</v>
      </c>
      <c r="AI39" s="179">
        <f t="shared" si="9"/>
        <v>0</v>
      </c>
      <c r="AK39" s="185">
        <v>24</v>
      </c>
      <c r="AL39" s="91"/>
      <c r="AM39" s="91"/>
      <c r="AN39" s="91"/>
      <c r="AO39" s="91"/>
      <c r="AP39" s="91"/>
      <c r="AQ39" s="91"/>
      <c r="AR39" s="91"/>
      <c r="AS39" s="91"/>
      <c r="AT39" s="83">
        <f t="shared" si="13"/>
        <v>0</v>
      </c>
      <c r="AU39" s="200">
        <f t="shared" si="10"/>
        <v>0</v>
      </c>
      <c r="AV39" s="188"/>
      <c r="AW39" s="3"/>
      <c r="AX39" s="170">
        <v>24</v>
      </c>
      <c r="AY39" s="75">
        <f>AY38-Veckoplanering1!$AE39+AT39</f>
        <v>0</v>
      </c>
      <c r="AZ39" s="72" t="e">
        <f t="shared" si="5"/>
        <v>#DIV/0!</v>
      </c>
      <c r="BA39" s="99" t="e">
        <f t="shared" si="6"/>
        <v>#DIV/0!</v>
      </c>
      <c r="BB39" s="179" t="e">
        <f>BB38-Veckoplanering1!$BA39</f>
        <v>#DIV/0!</v>
      </c>
      <c r="BQ39">
        <f>Veckoplanering1!$AF39</f>
        <v>0</v>
      </c>
      <c r="BR39">
        <f t="shared" si="0"/>
        <v>0</v>
      </c>
      <c r="BS39" s="67">
        <f t="shared" si="2"/>
        <v>0</v>
      </c>
    </row>
    <row r="40" spans="2:71" x14ac:dyDescent="0.25">
      <c r="B40" s="235" t="s">
        <v>84</v>
      </c>
      <c r="C40" s="238">
        <v>25</v>
      </c>
      <c r="D40" s="235">
        <v>1</v>
      </c>
      <c r="E40" s="125">
        <f>Veckoplanering1!$D40*$E$6</f>
        <v>0</v>
      </c>
      <c r="F40" s="125">
        <f t="shared" si="11"/>
        <v>0</v>
      </c>
      <c r="G40" s="125"/>
      <c r="H40" s="126"/>
      <c r="I40" s="127"/>
      <c r="J40" s="127"/>
      <c r="K40" s="127"/>
      <c r="L40" s="127"/>
      <c r="M40" s="127"/>
      <c r="N40" s="127"/>
      <c r="O40" s="127"/>
      <c r="P40" s="128">
        <f t="shared" si="12"/>
        <v>0</v>
      </c>
      <c r="Q40" s="129">
        <f t="shared" si="1"/>
        <v>0</v>
      </c>
      <c r="R40" s="130"/>
      <c r="S40" s="131">
        <f t="shared" si="3"/>
        <v>0</v>
      </c>
      <c r="T40" s="132">
        <f t="shared" si="3"/>
        <v>0</v>
      </c>
      <c r="U40" s="9"/>
      <c r="V40" s="171">
        <v>25</v>
      </c>
      <c r="W40" s="100"/>
      <c r="X40" s="86"/>
      <c r="Y40" s="86"/>
      <c r="Z40" s="86"/>
      <c r="AA40" s="86"/>
      <c r="AB40" s="86"/>
      <c r="AC40" s="86"/>
      <c r="AD40" s="86"/>
      <c r="AE40" s="88">
        <f t="shared" si="4"/>
        <v>0</v>
      </c>
      <c r="AF40" s="89">
        <f t="shared" si="7"/>
        <v>0</v>
      </c>
      <c r="AG40" s="88"/>
      <c r="AH40" s="101">
        <f t="shared" si="8"/>
        <v>0</v>
      </c>
      <c r="AI40" s="180">
        <f t="shared" si="9"/>
        <v>0</v>
      </c>
      <c r="AK40" s="186">
        <v>25</v>
      </c>
      <c r="AL40" s="86"/>
      <c r="AM40" s="86"/>
      <c r="AN40" s="86"/>
      <c r="AO40" s="86"/>
      <c r="AP40" s="86"/>
      <c r="AQ40" s="86"/>
      <c r="AR40" s="86"/>
      <c r="AS40" s="86"/>
      <c r="AT40" s="88">
        <f t="shared" si="13"/>
        <v>0</v>
      </c>
      <c r="AU40" s="201">
        <f t="shared" si="10"/>
        <v>0</v>
      </c>
      <c r="AV40" s="187"/>
      <c r="AW40" s="3"/>
      <c r="AX40" s="171">
        <v>25</v>
      </c>
      <c r="AY40" s="73">
        <f>AY39-Veckoplanering1!$AE40+AT40</f>
        <v>0</v>
      </c>
      <c r="AZ40" s="74" t="e">
        <f t="shared" si="5"/>
        <v>#DIV/0!</v>
      </c>
      <c r="BA40" s="102" t="e">
        <f t="shared" si="6"/>
        <v>#DIV/0!</v>
      </c>
      <c r="BB40" s="180" t="e">
        <f>BB39-Veckoplanering1!$BA40</f>
        <v>#DIV/0!</v>
      </c>
      <c r="BQ40">
        <f>Veckoplanering1!$AF40</f>
        <v>0</v>
      </c>
      <c r="BR40">
        <f t="shared" si="0"/>
        <v>0</v>
      </c>
      <c r="BS40" s="67">
        <f t="shared" si="2"/>
        <v>0</v>
      </c>
    </row>
    <row r="41" spans="2:71" x14ac:dyDescent="0.25">
      <c r="B41" s="236"/>
      <c r="C41" s="2">
        <v>26</v>
      </c>
      <c r="D41" s="236">
        <v>1</v>
      </c>
      <c r="E41" s="133">
        <f>Veckoplanering1!$D41*$E$6</f>
        <v>0</v>
      </c>
      <c r="F41" s="133">
        <f t="shared" si="11"/>
        <v>0</v>
      </c>
      <c r="G41" s="133"/>
      <c r="H41" s="134"/>
      <c r="I41" s="135"/>
      <c r="J41" s="135"/>
      <c r="K41" s="135"/>
      <c r="L41" s="135"/>
      <c r="M41" s="135"/>
      <c r="N41" s="135"/>
      <c r="O41" s="135"/>
      <c r="P41" s="140">
        <f t="shared" si="12"/>
        <v>0</v>
      </c>
      <c r="Q41" s="141">
        <f t="shared" si="1"/>
        <v>0</v>
      </c>
      <c r="R41" s="142"/>
      <c r="S41" s="138">
        <f t="shared" si="3"/>
        <v>0</v>
      </c>
      <c r="T41" s="139">
        <f t="shared" si="3"/>
        <v>0</v>
      </c>
      <c r="U41" s="9"/>
      <c r="V41" s="172">
        <v>26</v>
      </c>
      <c r="W41" s="103"/>
      <c r="X41" s="91"/>
      <c r="Y41" s="91"/>
      <c r="Z41" s="91"/>
      <c r="AA41" s="91"/>
      <c r="AB41" s="91"/>
      <c r="AC41" s="91"/>
      <c r="AD41" s="91"/>
      <c r="AE41" s="83">
        <f t="shared" si="4"/>
        <v>0</v>
      </c>
      <c r="AF41" s="84">
        <f t="shared" si="7"/>
        <v>0</v>
      </c>
      <c r="AG41" s="83"/>
      <c r="AH41" s="98">
        <f t="shared" si="8"/>
        <v>0</v>
      </c>
      <c r="AI41" s="179">
        <f t="shared" si="9"/>
        <v>0</v>
      </c>
      <c r="AK41" s="189">
        <v>26</v>
      </c>
      <c r="AL41" s="91"/>
      <c r="AM41" s="91"/>
      <c r="AN41" s="91"/>
      <c r="AO41" s="91"/>
      <c r="AP41" s="91"/>
      <c r="AQ41" s="91"/>
      <c r="AR41" s="91"/>
      <c r="AS41" s="91"/>
      <c r="AT41" s="83">
        <f t="shared" si="13"/>
        <v>0</v>
      </c>
      <c r="AU41" s="200">
        <f t="shared" si="10"/>
        <v>0</v>
      </c>
      <c r="AV41" s="188"/>
      <c r="AW41" s="3"/>
      <c r="AX41" s="172">
        <v>26</v>
      </c>
      <c r="AY41" s="75">
        <f>AY40-Veckoplanering1!$AE41+AT41</f>
        <v>0</v>
      </c>
      <c r="AZ41" s="72" t="e">
        <f t="shared" si="5"/>
        <v>#DIV/0!</v>
      </c>
      <c r="BA41" s="99" t="e">
        <f t="shared" si="6"/>
        <v>#DIV/0!</v>
      </c>
      <c r="BB41" s="179" t="e">
        <f>BB40-Veckoplanering1!$BA41</f>
        <v>#DIV/0!</v>
      </c>
      <c r="BQ41">
        <f>Veckoplanering1!$AF41</f>
        <v>0</v>
      </c>
      <c r="BR41">
        <f t="shared" si="0"/>
        <v>0</v>
      </c>
      <c r="BS41" s="67">
        <f t="shared" si="2"/>
        <v>0</v>
      </c>
    </row>
    <row r="42" spans="2:71" x14ac:dyDescent="0.25">
      <c r="B42" s="235"/>
      <c r="C42" s="240">
        <v>27</v>
      </c>
      <c r="D42" s="235">
        <v>1</v>
      </c>
      <c r="E42" s="125">
        <f>Veckoplanering1!$D42*$E$6</f>
        <v>0</v>
      </c>
      <c r="F42" s="125">
        <f t="shared" si="11"/>
        <v>0</v>
      </c>
      <c r="G42" s="125"/>
      <c r="H42" s="126"/>
      <c r="I42" s="127"/>
      <c r="J42" s="127"/>
      <c r="K42" s="127"/>
      <c r="L42" s="127"/>
      <c r="M42" s="127"/>
      <c r="N42" s="127"/>
      <c r="O42" s="127"/>
      <c r="P42" s="143">
        <f t="shared" si="12"/>
        <v>0</v>
      </c>
      <c r="Q42" s="144">
        <f t="shared" si="1"/>
        <v>0</v>
      </c>
      <c r="R42" s="145"/>
      <c r="S42" s="131">
        <f t="shared" si="3"/>
        <v>0</v>
      </c>
      <c r="T42" s="132">
        <f t="shared" si="3"/>
        <v>0</v>
      </c>
      <c r="U42" s="9"/>
      <c r="V42" s="173">
        <v>27</v>
      </c>
      <c r="W42" s="100"/>
      <c r="X42" s="86"/>
      <c r="Y42" s="86"/>
      <c r="Z42" s="86"/>
      <c r="AA42" s="86"/>
      <c r="AB42" s="86"/>
      <c r="AC42" s="86"/>
      <c r="AD42" s="86"/>
      <c r="AE42" s="88">
        <f t="shared" si="4"/>
        <v>0</v>
      </c>
      <c r="AF42" s="89">
        <f t="shared" si="7"/>
        <v>0</v>
      </c>
      <c r="AG42" s="88"/>
      <c r="AH42" s="101">
        <f t="shared" si="8"/>
        <v>0</v>
      </c>
      <c r="AI42" s="180">
        <f t="shared" si="9"/>
        <v>0</v>
      </c>
      <c r="AK42" s="190">
        <v>27</v>
      </c>
      <c r="AL42" s="86"/>
      <c r="AM42" s="86"/>
      <c r="AN42" s="86"/>
      <c r="AO42" s="86"/>
      <c r="AP42" s="86"/>
      <c r="AQ42" s="86"/>
      <c r="AR42" s="86"/>
      <c r="AS42" s="86"/>
      <c r="AT42" s="88">
        <f t="shared" si="13"/>
        <v>0</v>
      </c>
      <c r="AU42" s="201">
        <f t="shared" si="10"/>
        <v>0</v>
      </c>
      <c r="AV42" s="187"/>
      <c r="AW42" s="3"/>
      <c r="AX42" s="173">
        <v>27</v>
      </c>
      <c r="AY42" s="73">
        <f>AY41-Veckoplanering1!$AE42+AT42</f>
        <v>0</v>
      </c>
      <c r="AZ42" s="74" t="e">
        <f t="shared" si="5"/>
        <v>#DIV/0!</v>
      </c>
      <c r="BA42" s="102" t="e">
        <f t="shared" si="6"/>
        <v>#DIV/0!</v>
      </c>
      <c r="BB42" s="180" t="e">
        <f>BB41-Veckoplanering1!$BA42</f>
        <v>#DIV/0!</v>
      </c>
      <c r="BQ42">
        <f>Veckoplanering1!$AF42</f>
        <v>0</v>
      </c>
      <c r="BR42">
        <f t="shared" si="0"/>
        <v>0</v>
      </c>
      <c r="BS42" s="67">
        <f t="shared" si="2"/>
        <v>0</v>
      </c>
    </row>
    <row r="43" spans="2:71" x14ac:dyDescent="0.25">
      <c r="B43" s="236"/>
      <c r="C43" s="2">
        <v>28</v>
      </c>
      <c r="D43" s="236">
        <v>1</v>
      </c>
      <c r="E43" s="133">
        <f>Veckoplanering1!$D43*$E$6</f>
        <v>0</v>
      </c>
      <c r="F43" s="133">
        <f t="shared" si="11"/>
        <v>0</v>
      </c>
      <c r="G43" s="133"/>
      <c r="H43" s="134"/>
      <c r="I43" s="135"/>
      <c r="J43" s="135"/>
      <c r="K43" s="135"/>
      <c r="L43" s="135"/>
      <c r="M43" s="135"/>
      <c r="N43" s="135"/>
      <c r="O43" s="135"/>
      <c r="P43" s="140">
        <f t="shared" si="12"/>
        <v>0</v>
      </c>
      <c r="Q43" s="141">
        <f t="shared" si="1"/>
        <v>0</v>
      </c>
      <c r="R43" s="142"/>
      <c r="S43" s="138">
        <f t="shared" si="3"/>
        <v>0</v>
      </c>
      <c r="T43" s="139">
        <f t="shared" si="3"/>
        <v>0</v>
      </c>
      <c r="U43" s="9"/>
      <c r="V43" s="172">
        <v>28</v>
      </c>
      <c r="W43" s="103"/>
      <c r="X43" s="91"/>
      <c r="Y43" s="91"/>
      <c r="Z43" s="91"/>
      <c r="AA43" s="91"/>
      <c r="AB43" s="91"/>
      <c r="AC43" s="91"/>
      <c r="AD43" s="91"/>
      <c r="AE43" s="83">
        <f t="shared" si="4"/>
        <v>0</v>
      </c>
      <c r="AF43" s="84">
        <f t="shared" si="7"/>
        <v>0</v>
      </c>
      <c r="AG43" s="83"/>
      <c r="AH43" s="98">
        <f t="shared" si="8"/>
        <v>0</v>
      </c>
      <c r="AI43" s="179">
        <f t="shared" si="9"/>
        <v>0</v>
      </c>
      <c r="AK43" s="189">
        <v>28</v>
      </c>
      <c r="AL43" s="91"/>
      <c r="AM43" s="91"/>
      <c r="AN43" s="91"/>
      <c r="AO43" s="91"/>
      <c r="AP43" s="91"/>
      <c r="AQ43" s="91"/>
      <c r="AR43" s="91"/>
      <c r="AS43" s="91"/>
      <c r="AT43" s="83">
        <f t="shared" si="13"/>
        <v>0</v>
      </c>
      <c r="AU43" s="200">
        <f t="shared" si="10"/>
        <v>0</v>
      </c>
      <c r="AV43" s="188"/>
      <c r="AW43" s="3"/>
      <c r="AX43" s="172">
        <v>28</v>
      </c>
      <c r="AY43" s="75">
        <f>AY42-Veckoplanering1!$AE43+AT43</f>
        <v>0</v>
      </c>
      <c r="AZ43" s="72" t="e">
        <f t="shared" si="5"/>
        <v>#DIV/0!</v>
      </c>
      <c r="BA43" s="99" t="e">
        <f t="shared" si="6"/>
        <v>#DIV/0!</v>
      </c>
      <c r="BB43" s="179" t="e">
        <f>BB42-Veckoplanering1!$BA43</f>
        <v>#DIV/0!</v>
      </c>
      <c r="BQ43">
        <f>Veckoplanering1!$AF43</f>
        <v>0</v>
      </c>
      <c r="BR43">
        <f t="shared" si="0"/>
        <v>0</v>
      </c>
      <c r="BS43" s="67">
        <f t="shared" si="2"/>
        <v>0</v>
      </c>
    </row>
    <row r="44" spans="2:71" x14ac:dyDescent="0.25">
      <c r="B44" s="235"/>
      <c r="C44" s="240">
        <v>29</v>
      </c>
      <c r="D44" s="235">
        <v>1</v>
      </c>
      <c r="E44" s="125">
        <f>Veckoplanering1!$D44*$E$6</f>
        <v>0</v>
      </c>
      <c r="F44" s="125">
        <f t="shared" si="11"/>
        <v>0</v>
      </c>
      <c r="G44" s="125"/>
      <c r="H44" s="126"/>
      <c r="I44" s="127"/>
      <c r="J44" s="127"/>
      <c r="K44" s="127"/>
      <c r="L44" s="127"/>
      <c r="M44" s="127"/>
      <c r="N44" s="127"/>
      <c r="O44" s="127"/>
      <c r="P44" s="143">
        <f t="shared" si="12"/>
        <v>0</v>
      </c>
      <c r="Q44" s="144">
        <f t="shared" si="1"/>
        <v>0</v>
      </c>
      <c r="R44" s="145"/>
      <c r="S44" s="131">
        <f t="shared" si="3"/>
        <v>0</v>
      </c>
      <c r="T44" s="132">
        <f t="shared" si="3"/>
        <v>0</v>
      </c>
      <c r="U44" s="9"/>
      <c r="V44" s="173">
        <v>29</v>
      </c>
      <c r="W44" s="100"/>
      <c r="X44" s="86"/>
      <c r="Y44" s="86"/>
      <c r="Z44" s="86"/>
      <c r="AA44" s="86"/>
      <c r="AB44" s="86"/>
      <c r="AC44" s="86"/>
      <c r="AD44" s="86"/>
      <c r="AE44" s="88">
        <f t="shared" si="4"/>
        <v>0</v>
      </c>
      <c r="AF44" s="89">
        <f t="shared" si="7"/>
        <v>0</v>
      </c>
      <c r="AG44" s="88"/>
      <c r="AH44" s="101">
        <f t="shared" si="8"/>
        <v>0</v>
      </c>
      <c r="AI44" s="180">
        <f t="shared" si="9"/>
        <v>0</v>
      </c>
      <c r="AK44" s="190">
        <v>29</v>
      </c>
      <c r="AL44" s="86"/>
      <c r="AM44" s="86"/>
      <c r="AN44" s="86"/>
      <c r="AO44" s="86"/>
      <c r="AP44" s="86"/>
      <c r="AQ44" s="86"/>
      <c r="AR44" s="86"/>
      <c r="AS44" s="86"/>
      <c r="AT44" s="88">
        <f t="shared" si="13"/>
        <v>0</v>
      </c>
      <c r="AU44" s="201">
        <f t="shared" si="10"/>
        <v>0</v>
      </c>
      <c r="AV44" s="187"/>
      <c r="AW44" s="3"/>
      <c r="AX44" s="173">
        <v>29</v>
      </c>
      <c r="AY44" s="73">
        <f>AY43-Veckoplanering1!$AE44+AT44</f>
        <v>0</v>
      </c>
      <c r="AZ44" s="74" t="e">
        <f t="shared" si="5"/>
        <v>#DIV/0!</v>
      </c>
      <c r="BA44" s="102" t="e">
        <f t="shared" si="6"/>
        <v>#DIV/0!</v>
      </c>
      <c r="BB44" s="180" t="e">
        <f>BB43-Veckoplanering1!$BA44</f>
        <v>#DIV/0!</v>
      </c>
      <c r="BQ44">
        <f>Veckoplanering1!$AF44</f>
        <v>0</v>
      </c>
      <c r="BR44">
        <f t="shared" si="0"/>
        <v>0</v>
      </c>
      <c r="BS44" s="67">
        <f t="shared" si="2"/>
        <v>0</v>
      </c>
    </row>
    <row r="45" spans="2:71" x14ac:dyDescent="0.25">
      <c r="B45" s="236"/>
      <c r="C45" s="2">
        <v>30</v>
      </c>
      <c r="D45" s="236">
        <v>1</v>
      </c>
      <c r="E45" s="133">
        <f>Veckoplanering1!$D45*$E$6</f>
        <v>0</v>
      </c>
      <c r="F45" s="133">
        <f t="shared" si="11"/>
        <v>0</v>
      </c>
      <c r="G45" s="133"/>
      <c r="H45" s="134"/>
      <c r="I45" s="135"/>
      <c r="J45" s="135"/>
      <c r="K45" s="135"/>
      <c r="L45" s="135"/>
      <c r="M45" s="135"/>
      <c r="N45" s="135"/>
      <c r="O45" s="135"/>
      <c r="P45" s="140">
        <f t="shared" si="12"/>
        <v>0</v>
      </c>
      <c r="Q45" s="141">
        <f t="shared" si="1"/>
        <v>0</v>
      </c>
      <c r="R45" s="142"/>
      <c r="S45" s="138">
        <f t="shared" si="3"/>
        <v>0</v>
      </c>
      <c r="T45" s="139">
        <f t="shared" si="3"/>
        <v>0</v>
      </c>
      <c r="U45" s="9"/>
      <c r="V45" s="172">
        <v>30</v>
      </c>
      <c r="W45" s="85"/>
      <c r="X45" s="92"/>
      <c r="Y45" s="92"/>
      <c r="Z45" s="92"/>
      <c r="AA45" s="92"/>
      <c r="AB45" s="92"/>
      <c r="AC45" s="92"/>
      <c r="AD45" s="92"/>
      <c r="AE45" s="83">
        <f t="shared" si="4"/>
        <v>0</v>
      </c>
      <c r="AF45" s="84">
        <f t="shared" si="7"/>
        <v>0</v>
      </c>
      <c r="AG45" s="83"/>
      <c r="AH45" s="98">
        <f t="shared" si="8"/>
        <v>0</v>
      </c>
      <c r="AI45" s="179">
        <f t="shared" si="9"/>
        <v>0</v>
      </c>
      <c r="AK45" s="189">
        <v>30</v>
      </c>
      <c r="AL45" s="92"/>
      <c r="AM45" s="92"/>
      <c r="AN45" s="92"/>
      <c r="AO45" s="92"/>
      <c r="AP45" s="92"/>
      <c r="AQ45" s="92"/>
      <c r="AR45" s="92"/>
      <c r="AS45" s="92"/>
      <c r="AT45" s="83">
        <f t="shared" si="13"/>
        <v>0</v>
      </c>
      <c r="AU45" s="200">
        <f t="shared" si="10"/>
        <v>0</v>
      </c>
      <c r="AV45" s="188"/>
      <c r="AW45" s="3"/>
      <c r="AX45" s="172">
        <v>30</v>
      </c>
      <c r="AY45" s="75">
        <f>AY44-Veckoplanering1!$AE45+AT45</f>
        <v>0</v>
      </c>
      <c r="AZ45" s="72" t="e">
        <f t="shared" si="5"/>
        <v>#DIV/0!</v>
      </c>
      <c r="BA45" s="99" t="e">
        <f t="shared" si="6"/>
        <v>#DIV/0!</v>
      </c>
      <c r="BB45" s="179" t="e">
        <f>BB44-Veckoplanering1!$BA45</f>
        <v>#DIV/0!</v>
      </c>
      <c r="BQ45">
        <f>Veckoplanering1!$AF45</f>
        <v>0</v>
      </c>
      <c r="BR45">
        <f t="shared" ref="BR45:BR68" si="14">F45</f>
        <v>0</v>
      </c>
      <c r="BS45" s="67">
        <f t="shared" si="2"/>
        <v>0</v>
      </c>
    </row>
    <row r="46" spans="2:71" x14ac:dyDescent="0.25">
      <c r="B46" s="235"/>
      <c r="C46" s="240">
        <v>31</v>
      </c>
      <c r="D46" s="235">
        <v>1</v>
      </c>
      <c r="E46" s="125">
        <f>Veckoplanering1!$D46*$E$6</f>
        <v>0</v>
      </c>
      <c r="F46" s="125">
        <f t="shared" si="11"/>
        <v>0</v>
      </c>
      <c r="G46" s="125"/>
      <c r="H46" s="126"/>
      <c r="I46" s="127"/>
      <c r="J46" s="127"/>
      <c r="K46" s="127"/>
      <c r="L46" s="127"/>
      <c r="M46" s="127"/>
      <c r="N46" s="127"/>
      <c r="O46" s="127"/>
      <c r="P46" s="143">
        <f t="shared" si="12"/>
        <v>0</v>
      </c>
      <c r="Q46" s="144">
        <f t="shared" si="1"/>
        <v>0</v>
      </c>
      <c r="R46" s="145"/>
      <c r="S46" s="131">
        <f t="shared" si="3"/>
        <v>0</v>
      </c>
      <c r="T46" s="132">
        <f t="shared" si="3"/>
        <v>0</v>
      </c>
      <c r="U46" s="9"/>
      <c r="V46" s="173">
        <v>31</v>
      </c>
      <c r="W46" s="100"/>
      <c r="X46" s="86"/>
      <c r="Y46" s="86"/>
      <c r="Z46" s="87"/>
      <c r="AA46" s="86"/>
      <c r="AB46" s="86"/>
      <c r="AC46" s="86"/>
      <c r="AD46" s="86"/>
      <c r="AE46" s="88">
        <f t="shared" si="4"/>
        <v>0</v>
      </c>
      <c r="AF46" s="89">
        <f t="shared" si="7"/>
        <v>0</v>
      </c>
      <c r="AG46" s="88"/>
      <c r="AH46" s="101">
        <f t="shared" si="8"/>
        <v>0</v>
      </c>
      <c r="AI46" s="180">
        <f t="shared" si="9"/>
        <v>0</v>
      </c>
      <c r="AK46" s="190">
        <v>31</v>
      </c>
      <c r="AL46" s="86"/>
      <c r="AM46" s="86"/>
      <c r="AN46" s="86"/>
      <c r="AO46" s="87"/>
      <c r="AP46" s="86"/>
      <c r="AQ46" s="86"/>
      <c r="AR46" s="86"/>
      <c r="AS46" s="86"/>
      <c r="AT46" s="88">
        <f t="shared" si="13"/>
        <v>0</v>
      </c>
      <c r="AU46" s="201">
        <f t="shared" si="10"/>
        <v>0</v>
      </c>
      <c r="AV46" s="187"/>
      <c r="AW46" s="3"/>
      <c r="AX46" s="173">
        <v>31</v>
      </c>
      <c r="AY46" s="73">
        <f>AY45-Veckoplanering1!$AE46+AT46</f>
        <v>0</v>
      </c>
      <c r="AZ46" s="74" t="e">
        <f t="shared" si="5"/>
        <v>#DIV/0!</v>
      </c>
      <c r="BA46" s="102" t="e">
        <f t="shared" si="6"/>
        <v>#DIV/0!</v>
      </c>
      <c r="BB46" s="180" t="e">
        <f>BB45-Veckoplanering1!$BA46</f>
        <v>#DIV/0!</v>
      </c>
      <c r="BQ46">
        <f>Veckoplanering1!$AF46</f>
        <v>0</v>
      </c>
      <c r="BR46">
        <f t="shared" si="14"/>
        <v>0</v>
      </c>
      <c r="BS46" s="67">
        <f t="shared" si="2"/>
        <v>0</v>
      </c>
    </row>
    <row r="47" spans="2:71" x14ac:dyDescent="0.25">
      <c r="B47" s="236"/>
      <c r="C47" s="2">
        <v>32</v>
      </c>
      <c r="D47" s="236">
        <v>1</v>
      </c>
      <c r="E47" s="133">
        <f>Veckoplanering1!$D47*$E$6</f>
        <v>0</v>
      </c>
      <c r="F47" s="133">
        <f t="shared" si="11"/>
        <v>0</v>
      </c>
      <c r="G47" s="133"/>
      <c r="H47" s="134"/>
      <c r="I47" s="135"/>
      <c r="J47" s="135"/>
      <c r="K47" s="135"/>
      <c r="L47" s="135"/>
      <c r="M47" s="135"/>
      <c r="N47" s="135"/>
      <c r="O47" s="135"/>
      <c r="P47" s="140">
        <f t="shared" si="12"/>
        <v>0</v>
      </c>
      <c r="Q47" s="141">
        <f t="shared" si="1"/>
        <v>0</v>
      </c>
      <c r="R47" s="142"/>
      <c r="S47" s="138">
        <f t="shared" si="3"/>
        <v>0</v>
      </c>
      <c r="T47" s="139">
        <f t="shared" si="3"/>
        <v>0</v>
      </c>
      <c r="U47" s="9"/>
      <c r="V47" s="172">
        <v>32</v>
      </c>
      <c r="W47" s="103"/>
      <c r="X47" s="91"/>
      <c r="Y47" s="91"/>
      <c r="Z47" s="91"/>
      <c r="AA47" s="91"/>
      <c r="AB47" s="91"/>
      <c r="AC47" s="91"/>
      <c r="AD47" s="91"/>
      <c r="AE47" s="83">
        <f t="shared" si="4"/>
        <v>0</v>
      </c>
      <c r="AF47" s="84">
        <f t="shared" si="7"/>
        <v>0</v>
      </c>
      <c r="AG47" s="83"/>
      <c r="AH47" s="98">
        <f t="shared" si="8"/>
        <v>0</v>
      </c>
      <c r="AI47" s="179">
        <f t="shared" si="9"/>
        <v>0</v>
      </c>
      <c r="AK47" s="189">
        <v>32</v>
      </c>
      <c r="AL47" s="91"/>
      <c r="AM47" s="91"/>
      <c r="AN47" s="91"/>
      <c r="AO47" s="91"/>
      <c r="AP47" s="91"/>
      <c r="AQ47" s="91"/>
      <c r="AR47" s="91"/>
      <c r="AS47" s="91"/>
      <c r="AT47" s="83">
        <f t="shared" si="13"/>
        <v>0</v>
      </c>
      <c r="AU47" s="200">
        <f t="shared" si="10"/>
        <v>0</v>
      </c>
      <c r="AV47" s="188"/>
      <c r="AW47" s="3"/>
      <c r="AX47" s="172">
        <v>32</v>
      </c>
      <c r="AY47" s="75">
        <f>AY46-Veckoplanering1!$AE47+AT47</f>
        <v>0</v>
      </c>
      <c r="AZ47" s="72" t="e">
        <f t="shared" si="5"/>
        <v>#DIV/0!</v>
      </c>
      <c r="BA47" s="99" t="e">
        <f t="shared" si="6"/>
        <v>#DIV/0!</v>
      </c>
      <c r="BB47" s="179" t="e">
        <f>BB46-Veckoplanering1!$BA47</f>
        <v>#DIV/0!</v>
      </c>
      <c r="BQ47">
        <f>Veckoplanering1!$AF47</f>
        <v>0</v>
      </c>
      <c r="BR47">
        <f t="shared" si="14"/>
        <v>0</v>
      </c>
      <c r="BS47" s="67">
        <f t="shared" si="2"/>
        <v>0</v>
      </c>
    </row>
    <row r="48" spans="2:71" x14ac:dyDescent="0.25">
      <c r="B48" s="235"/>
      <c r="C48" s="240">
        <v>33</v>
      </c>
      <c r="D48" s="235">
        <v>1</v>
      </c>
      <c r="E48" s="125">
        <f>Veckoplanering1!$D48*$E$6</f>
        <v>0</v>
      </c>
      <c r="F48" s="125">
        <f t="shared" si="11"/>
        <v>0</v>
      </c>
      <c r="G48" s="125"/>
      <c r="H48" s="126"/>
      <c r="I48" s="127"/>
      <c r="J48" s="127"/>
      <c r="K48" s="127"/>
      <c r="L48" s="127"/>
      <c r="M48" s="127"/>
      <c r="N48" s="127"/>
      <c r="O48" s="127"/>
      <c r="P48" s="143">
        <f t="shared" si="12"/>
        <v>0</v>
      </c>
      <c r="Q48" s="144">
        <f t="shared" si="1"/>
        <v>0</v>
      </c>
      <c r="R48" s="145"/>
      <c r="S48" s="131">
        <f t="shared" si="3"/>
        <v>0</v>
      </c>
      <c r="T48" s="132">
        <f t="shared" si="3"/>
        <v>0</v>
      </c>
      <c r="U48" s="9"/>
      <c r="V48" s="173">
        <v>33</v>
      </c>
      <c r="W48" s="100"/>
      <c r="X48" s="86"/>
      <c r="Y48" s="86"/>
      <c r="Z48" s="86"/>
      <c r="AA48" s="86"/>
      <c r="AB48" s="86"/>
      <c r="AC48" s="86"/>
      <c r="AD48" s="86"/>
      <c r="AE48" s="88">
        <f t="shared" si="4"/>
        <v>0</v>
      </c>
      <c r="AF48" s="89">
        <f t="shared" si="7"/>
        <v>0</v>
      </c>
      <c r="AG48" s="88"/>
      <c r="AH48" s="101">
        <f t="shared" si="8"/>
        <v>0</v>
      </c>
      <c r="AI48" s="180">
        <f t="shared" si="9"/>
        <v>0</v>
      </c>
      <c r="AK48" s="190">
        <v>33</v>
      </c>
      <c r="AL48" s="86"/>
      <c r="AM48" s="86"/>
      <c r="AN48" s="86"/>
      <c r="AO48" s="86"/>
      <c r="AP48" s="86"/>
      <c r="AQ48" s="86"/>
      <c r="AR48" s="86"/>
      <c r="AS48" s="86"/>
      <c r="AT48" s="88">
        <f t="shared" si="13"/>
        <v>0</v>
      </c>
      <c r="AU48" s="201">
        <f t="shared" si="10"/>
        <v>0</v>
      </c>
      <c r="AV48" s="187"/>
      <c r="AW48" s="3"/>
      <c r="AX48" s="173">
        <v>33</v>
      </c>
      <c r="AY48" s="73">
        <f>AY47-Veckoplanering1!$AE48+AT48</f>
        <v>0</v>
      </c>
      <c r="AZ48" s="74" t="e">
        <f t="shared" si="5"/>
        <v>#DIV/0!</v>
      </c>
      <c r="BA48" s="102" t="e">
        <f t="shared" si="6"/>
        <v>#DIV/0!</v>
      </c>
      <c r="BB48" s="180" t="e">
        <f>BB47-Veckoplanering1!$BA48</f>
        <v>#DIV/0!</v>
      </c>
      <c r="BQ48">
        <f>Veckoplanering1!$AF48</f>
        <v>0</v>
      </c>
      <c r="BR48">
        <f t="shared" si="14"/>
        <v>0</v>
      </c>
      <c r="BS48" s="67">
        <f t="shared" ref="BS48:BS68" si="15">Q48</f>
        <v>0</v>
      </c>
    </row>
    <row r="49" spans="2:71" x14ac:dyDescent="0.25">
      <c r="B49" s="236"/>
      <c r="C49" s="2">
        <v>34</v>
      </c>
      <c r="D49" s="236">
        <v>1</v>
      </c>
      <c r="E49" s="133">
        <f>Veckoplanering1!$D49*$E$6</f>
        <v>0</v>
      </c>
      <c r="F49" s="133">
        <f t="shared" si="11"/>
        <v>0</v>
      </c>
      <c r="G49" s="133"/>
      <c r="H49" s="134"/>
      <c r="I49" s="135"/>
      <c r="J49" s="135"/>
      <c r="K49" s="135"/>
      <c r="L49" s="135"/>
      <c r="M49" s="135"/>
      <c r="N49" s="135"/>
      <c r="O49" s="135"/>
      <c r="P49" s="140">
        <f t="shared" si="12"/>
        <v>0</v>
      </c>
      <c r="Q49" s="141">
        <f t="shared" si="1"/>
        <v>0</v>
      </c>
      <c r="R49" s="142"/>
      <c r="S49" s="138">
        <f t="shared" si="3"/>
        <v>0</v>
      </c>
      <c r="T49" s="139">
        <f t="shared" si="3"/>
        <v>0</v>
      </c>
      <c r="U49" s="9"/>
      <c r="V49" s="172">
        <v>34</v>
      </c>
      <c r="W49" s="103"/>
      <c r="X49" s="91"/>
      <c r="Y49" s="91"/>
      <c r="Z49" s="91"/>
      <c r="AA49" s="91"/>
      <c r="AB49" s="91"/>
      <c r="AC49" s="91"/>
      <c r="AD49" s="91"/>
      <c r="AE49" s="83">
        <f t="shared" si="4"/>
        <v>0</v>
      </c>
      <c r="AF49" s="84">
        <f t="shared" si="7"/>
        <v>0</v>
      </c>
      <c r="AG49" s="83"/>
      <c r="AH49" s="98">
        <f t="shared" si="8"/>
        <v>0</v>
      </c>
      <c r="AI49" s="179">
        <f t="shared" si="9"/>
        <v>0</v>
      </c>
      <c r="AK49" s="189">
        <v>34</v>
      </c>
      <c r="AL49" s="91"/>
      <c r="AM49" s="91"/>
      <c r="AN49" s="91"/>
      <c r="AO49" s="91"/>
      <c r="AP49" s="91"/>
      <c r="AQ49" s="91"/>
      <c r="AR49" s="91"/>
      <c r="AS49" s="91"/>
      <c r="AT49" s="83">
        <f t="shared" si="13"/>
        <v>0</v>
      </c>
      <c r="AU49" s="200">
        <f t="shared" si="10"/>
        <v>0</v>
      </c>
      <c r="AV49" s="188"/>
      <c r="AW49" s="3"/>
      <c r="AX49" s="172">
        <v>34</v>
      </c>
      <c r="AY49" s="75">
        <f>AY48-Veckoplanering1!$AE49+AT49</f>
        <v>0</v>
      </c>
      <c r="AZ49" s="72" t="e">
        <f t="shared" si="5"/>
        <v>#DIV/0!</v>
      </c>
      <c r="BA49" s="99" t="e">
        <f t="shared" si="6"/>
        <v>#DIV/0!</v>
      </c>
      <c r="BB49" s="179" t="e">
        <f>BB48-Veckoplanering1!$BA49</f>
        <v>#DIV/0!</v>
      </c>
      <c r="BQ49">
        <f>Veckoplanering1!$AF49</f>
        <v>0</v>
      </c>
      <c r="BR49">
        <f t="shared" si="14"/>
        <v>0</v>
      </c>
      <c r="BS49" s="67">
        <f t="shared" si="15"/>
        <v>0</v>
      </c>
    </row>
    <row r="50" spans="2:71" x14ac:dyDescent="0.25">
      <c r="B50" s="235"/>
      <c r="C50" s="238">
        <v>35</v>
      </c>
      <c r="D50" s="235">
        <v>1</v>
      </c>
      <c r="E50" s="125">
        <f>Veckoplanering1!$D50*$E$6</f>
        <v>0</v>
      </c>
      <c r="F50" s="125">
        <f t="shared" si="11"/>
        <v>0</v>
      </c>
      <c r="G50" s="125"/>
      <c r="H50" s="126"/>
      <c r="I50" s="127"/>
      <c r="J50" s="127"/>
      <c r="K50" s="127"/>
      <c r="L50" s="127"/>
      <c r="M50" s="127"/>
      <c r="N50" s="127"/>
      <c r="O50" s="127"/>
      <c r="P50" s="128">
        <f t="shared" si="12"/>
        <v>0</v>
      </c>
      <c r="Q50" s="129">
        <f t="shared" si="1"/>
        <v>0</v>
      </c>
      <c r="R50" s="130"/>
      <c r="S50" s="131">
        <f t="shared" si="3"/>
        <v>0</v>
      </c>
      <c r="T50" s="132">
        <f t="shared" si="3"/>
        <v>0</v>
      </c>
      <c r="U50" s="9"/>
      <c r="V50" s="171">
        <v>35</v>
      </c>
      <c r="W50" s="100"/>
      <c r="X50" s="86"/>
      <c r="Y50" s="86"/>
      <c r="Z50" s="86"/>
      <c r="AA50" s="86"/>
      <c r="AB50" s="86"/>
      <c r="AC50" s="86"/>
      <c r="AD50" s="86"/>
      <c r="AE50" s="88">
        <f t="shared" si="4"/>
        <v>0</v>
      </c>
      <c r="AF50" s="89">
        <f t="shared" si="7"/>
        <v>0</v>
      </c>
      <c r="AG50" s="88"/>
      <c r="AH50" s="101">
        <f t="shared" si="8"/>
        <v>0</v>
      </c>
      <c r="AI50" s="180">
        <f t="shared" si="9"/>
        <v>0</v>
      </c>
      <c r="AK50" s="186">
        <v>35</v>
      </c>
      <c r="AL50" s="86"/>
      <c r="AM50" s="86"/>
      <c r="AN50" s="86"/>
      <c r="AO50" s="86"/>
      <c r="AP50" s="86"/>
      <c r="AQ50" s="86"/>
      <c r="AR50" s="86"/>
      <c r="AS50" s="86"/>
      <c r="AT50" s="88">
        <f t="shared" si="13"/>
        <v>0</v>
      </c>
      <c r="AU50" s="201">
        <f t="shared" si="10"/>
        <v>0</v>
      </c>
      <c r="AV50" s="187"/>
      <c r="AW50" s="3"/>
      <c r="AX50" s="171">
        <v>35</v>
      </c>
      <c r="AY50" s="73">
        <f>AY49-Veckoplanering1!$AE50+AT50</f>
        <v>0</v>
      </c>
      <c r="AZ50" s="74" t="e">
        <f t="shared" si="5"/>
        <v>#DIV/0!</v>
      </c>
      <c r="BA50" s="102" t="e">
        <f t="shared" si="6"/>
        <v>#DIV/0!</v>
      </c>
      <c r="BB50" s="180" t="e">
        <f>BB49-Veckoplanering1!$BA50</f>
        <v>#DIV/0!</v>
      </c>
      <c r="BQ50">
        <f>Veckoplanering1!$AF50</f>
        <v>0</v>
      </c>
      <c r="BR50">
        <f t="shared" si="14"/>
        <v>0</v>
      </c>
      <c r="BS50" s="67">
        <f t="shared" si="15"/>
        <v>0</v>
      </c>
    </row>
    <row r="51" spans="2:71" x14ac:dyDescent="0.25">
      <c r="B51" s="236"/>
      <c r="C51" s="239">
        <v>36</v>
      </c>
      <c r="D51" s="236">
        <v>1</v>
      </c>
      <c r="E51" s="133">
        <f>Veckoplanering1!$D51*$E$6</f>
        <v>0</v>
      </c>
      <c r="F51" s="133">
        <f t="shared" si="11"/>
        <v>0</v>
      </c>
      <c r="G51" s="133"/>
      <c r="H51" s="134"/>
      <c r="I51" s="135"/>
      <c r="J51" s="135"/>
      <c r="K51" s="135"/>
      <c r="L51" s="135"/>
      <c r="M51" s="135"/>
      <c r="N51" s="135"/>
      <c r="O51" s="135"/>
      <c r="P51" s="136">
        <f t="shared" si="12"/>
        <v>0</v>
      </c>
      <c r="Q51" s="137">
        <f t="shared" si="1"/>
        <v>0</v>
      </c>
      <c r="R51" s="122"/>
      <c r="S51" s="138">
        <f t="shared" si="3"/>
        <v>0</v>
      </c>
      <c r="T51" s="139">
        <f t="shared" si="3"/>
        <v>0</v>
      </c>
      <c r="U51" s="9"/>
      <c r="V51" s="170">
        <v>36</v>
      </c>
      <c r="W51" s="103"/>
      <c r="X51" s="91"/>
      <c r="Y51" s="91"/>
      <c r="Z51" s="91"/>
      <c r="AA51" s="91"/>
      <c r="AB51" s="91"/>
      <c r="AC51" s="91"/>
      <c r="AD51" s="91"/>
      <c r="AE51" s="83">
        <f t="shared" si="4"/>
        <v>0</v>
      </c>
      <c r="AF51" s="84">
        <f t="shared" si="7"/>
        <v>0</v>
      </c>
      <c r="AG51" s="83"/>
      <c r="AH51" s="98">
        <f t="shared" si="8"/>
        <v>0</v>
      </c>
      <c r="AI51" s="179">
        <f t="shared" si="9"/>
        <v>0</v>
      </c>
      <c r="AK51" s="185">
        <v>36</v>
      </c>
      <c r="AL51" s="91"/>
      <c r="AM51" s="91"/>
      <c r="AN51" s="91"/>
      <c r="AO51" s="91"/>
      <c r="AP51" s="91"/>
      <c r="AQ51" s="91"/>
      <c r="AR51" s="91"/>
      <c r="AS51" s="91"/>
      <c r="AT51" s="83">
        <f t="shared" si="13"/>
        <v>0</v>
      </c>
      <c r="AU51" s="200">
        <f t="shared" si="10"/>
        <v>0</v>
      </c>
      <c r="AV51" s="188"/>
      <c r="AW51" s="3"/>
      <c r="AX51" s="170">
        <v>36</v>
      </c>
      <c r="AY51" s="75">
        <f>AY50-Veckoplanering1!$AE51+AT51</f>
        <v>0</v>
      </c>
      <c r="AZ51" s="72" t="e">
        <f t="shared" si="5"/>
        <v>#DIV/0!</v>
      </c>
      <c r="BA51" s="99" t="e">
        <f t="shared" si="6"/>
        <v>#DIV/0!</v>
      </c>
      <c r="BB51" s="179" t="e">
        <f>BB50-Veckoplanering1!$BA51</f>
        <v>#DIV/0!</v>
      </c>
      <c r="BQ51">
        <f>Veckoplanering1!$AF51</f>
        <v>0</v>
      </c>
      <c r="BR51">
        <f t="shared" si="14"/>
        <v>0</v>
      </c>
      <c r="BS51" s="67">
        <f t="shared" si="15"/>
        <v>0</v>
      </c>
    </row>
    <row r="52" spans="2:71" x14ac:dyDescent="0.25">
      <c r="B52" s="235"/>
      <c r="C52" s="238">
        <v>37</v>
      </c>
      <c r="D52" s="235">
        <v>1</v>
      </c>
      <c r="E52" s="125">
        <f>Veckoplanering1!$D52*$E$6</f>
        <v>0</v>
      </c>
      <c r="F52" s="125">
        <f t="shared" si="11"/>
        <v>0</v>
      </c>
      <c r="G52" s="125"/>
      <c r="H52" s="126"/>
      <c r="I52" s="127"/>
      <c r="J52" s="127"/>
      <c r="K52" s="127"/>
      <c r="L52" s="127"/>
      <c r="M52" s="127"/>
      <c r="N52" s="127"/>
      <c r="O52" s="127"/>
      <c r="P52" s="128">
        <f t="shared" si="12"/>
        <v>0</v>
      </c>
      <c r="Q52" s="129">
        <f t="shared" si="1"/>
        <v>0</v>
      </c>
      <c r="R52" s="130"/>
      <c r="S52" s="131">
        <f t="shared" si="3"/>
        <v>0</v>
      </c>
      <c r="T52" s="132">
        <f t="shared" si="3"/>
        <v>0</v>
      </c>
      <c r="U52" s="9"/>
      <c r="V52" s="171">
        <v>37</v>
      </c>
      <c r="W52" s="80"/>
      <c r="X52" s="90"/>
      <c r="Y52" s="90"/>
      <c r="Z52" s="90"/>
      <c r="AA52" s="90"/>
      <c r="AB52" s="90"/>
      <c r="AC52" s="90"/>
      <c r="AD52" s="90"/>
      <c r="AE52" s="88">
        <f t="shared" si="4"/>
        <v>0</v>
      </c>
      <c r="AF52" s="89">
        <f t="shared" si="7"/>
        <v>0</v>
      </c>
      <c r="AG52" s="88"/>
      <c r="AH52" s="101">
        <f t="shared" si="8"/>
        <v>0</v>
      </c>
      <c r="AI52" s="180">
        <f t="shared" si="9"/>
        <v>0</v>
      </c>
      <c r="AK52" s="186">
        <v>37</v>
      </c>
      <c r="AL52" s="90"/>
      <c r="AM52" s="90"/>
      <c r="AN52" s="90"/>
      <c r="AO52" s="90"/>
      <c r="AP52" s="90"/>
      <c r="AQ52" s="90"/>
      <c r="AR52" s="90"/>
      <c r="AS52" s="90"/>
      <c r="AT52" s="88">
        <f t="shared" si="13"/>
        <v>0</v>
      </c>
      <c r="AU52" s="201">
        <f t="shared" si="10"/>
        <v>0</v>
      </c>
      <c r="AV52" s="187"/>
      <c r="AW52" s="3"/>
      <c r="AX52" s="171">
        <v>37</v>
      </c>
      <c r="AY52" s="73">
        <f>AY51-Veckoplanering1!$AE52+AT52</f>
        <v>0</v>
      </c>
      <c r="AZ52" s="74" t="e">
        <f t="shared" si="5"/>
        <v>#DIV/0!</v>
      </c>
      <c r="BA52" s="102" t="e">
        <f t="shared" si="6"/>
        <v>#DIV/0!</v>
      </c>
      <c r="BB52" s="180" t="e">
        <f>BB51-Veckoplanering1!$BA52</f>
        <v>#DIV/0!</v>
      </c>
      <c r="BQ52">
        <f>Veckoplanering1!$AF52</f>
        <v>0</v>
      </c>
      <c r="BR52">
        <f t="shared" si="14"/>
        <v>0</v>
      </c>
      <c r="BS52" s="67">
        <f t="shared" si="15"/>
        <v>0</v>
      </c>
    </row>
    <row r="53" spans="2:71" x14ac:dyDescent="0.25">
      <c r="B53" s="236"/>
      <c r="C53" s="239">
        <v>38</v>
      </c>
      <c r="D53" s="236">
        <v>1</v>
      </c>
      <c r="E53" s="133">
        <f>Veckoplanering1!$D53*$E$6</f>
        <v>0</v>
      </c>
      <c r="F53" s="133">
        <f t="shared" si="11"/>
        <v>0</v>
      </c>
      <c r="G53" s="133"/>
      <c r="H53" s="134"/>
      <c r="I53" s="135"/>
      <c r="J53" s="135"/>
      <c r="K53" s="135"/>
      <c r="L53" s="135"/>
      <c r="M53" s="135"/>
      <c r="N53" s="135"/>
      <c r="O53" s="135"/>
      <c r="P53" s="136">
        <f t="shared" si="12"/>
        <v>0</v>
      </c>
      <c r="Q53" s="137">
        <f t="shared" si="1"/>
        <v>0</v>
      </c>
      <c r="R53" s="122"/>
      <c r="S53" s="138">
        <f t="shared" si="3"/>
        <v>0</v>
      </c>
      <c r="T53" s="139">
        <f t="shared" si="3"/>
        <v>0</v>
      </c>
      <c r="U53" s="9"/>
      <c r="V53" s="170">
        <v>38</v>
      </c>
      <c r="W53" s="103"/>
      <c r="X53" s="91"/>
      <c r="Y53" s="91"/>
      <c r="Z53" s="91"/>
      <c r="AA53" s="91"/>
      <c r="AB53" s="91"/>
      <c r="AC53" s="91"/>
      <c r="AD53" s="91"/>
      <c r="AE53" s="83">
        <f t="shared" si="4"/>
        <v>0</v>
      </c>
      <c r="AF53" s="84">
        <f t="shared" si="7"/>
        <v>0</v>
      </c>
      <c r="AG53" s="83"/>
      <c r="AH53" s="98">
        <f t="shared" si="8"/>
        <v>0</v>
      </c>
      <c r="AI53" s="179">
        <f t="shared" si="9"/>
        <v>0</v>
      </c>
      <c r="AK53" s="185">
        <v>38</v>
      </c>
      <c r="AL53" s="91"/>
      <c r="AM53" s="91"/>
      <c r="AN53" s="91"/>
      <c r="AO53" s="91"/>
      <c r="AP53" s="91"/>
      <c r="AQ53" s="91"/>
      <c r="AR53" s="91"/>
      <c r="AS53" s="91"/>
      <c r="AT53" s="83">
        <f t="shared" si="13"/>
        <v>0</v>
      </c>
      <c r="AU53" s="200">
        <f t="shared" si="10"/>
        <v>0</v>
      </c>
      <c r="AV53" s="188"/>
      <c r="AW53" s="3"/>
      <c r="AX53" s="170">
        <v>38</v>
      </c>
      <c r="AY53" s="75">
        <f>AY52-Veckoplanering1!$AE53+AT53</f>
        <v>0</v>
      </c>
      <c r="AZ53" s="72" t="e">
        <f t="shared" si="5"/>
        <v>#DIV/0!</v>
      </c>
      <c r="BA53" s="99" t="e">
        <f t="shared" si="6"/>
        <v>#DIV/0!</v>
      </c>
      <c r="BB53" s="179" t="e">
        <f>BB52-Veckoplanering1!$BA53</f>
        <v>#DIV/0!</v>
      </c>
      <c r="BQ53">
        <f>Veckoplanering1!$AF53</f>
        <v>0</v>
      </c>
      <c r="BR53">
        <f t="shared" si="14"/>
        <v>0</v>
      </c>
      <c r="BS53" s="67">
        <f t="shared" si="15"/>
        <v>0</v>
      </c>
    </row>
    <row r="54" spans="2:71" x14ac:dyDescent="0.25">
      <c r="B54" s="235"/>
      <c r="C54" s="238">
        <v>39</v>
      </c>
      <c r="D54" s="235">
        <v>1</v>
      </c>
      <c r="E54" s="125">
        <f>Veckoplanering1!$D54*$E$6</f>
        <v>0</v>
      </c>
      <c r="F54" s="125">
        <f t="shared" si="11"/>
        <v>0</v>
      </c>
      <c r="G54" s="125"/>
      <c r="H54" s="126"/>
      <c r="I54" s="127"/>
      <c r="J54" s="127"/>
      <c r="K54" s="127"/>
      <c r="L54" s="127"/>
      <c r="M54" s="127"/>
      <c r="N54" s="127"/>
      <c r="O54" s="127"/>
      <c r="P54" s="128">
        <f t="shared" si="12"/>
        <v>0</v>
      </c>
      <c r="Q54" s="129">
        <f t="shared" si="1"/>
        <v>0</v>
      </c>
      <c r="R54" s="130"/>
      <c r="S54" s="131">
        <f t="shared" si="3"/>
        <v>0</v>
      </c>
      <c r="T54" s="132">
        <f t="shared" si="3"/>
        <v>0</v>
      </c>
      <c r="U54" s="9"/>
      <c r="V54" s="171">
        <v>39</v>
      </c>
      <c r="W54" s="100"/>
      <c r="X54" s="86"/>
      <c r="Y54" s="86"/>
      <c r="Z54" s="86"/>
      <c r="AA54" s="86"/>
      <c r="AB54" s="86"/>
      <c r="AC54" s="86"/>
      <c r="AD54" s="86"/>
      <c r="AE54" s="88">
        <f t="shared" si="4"/>
        <v>0</v>
      </c>
      <c r="AF54" s="89">
        <f t="shared" si="7"/>
        <v>0</v>
      </c>
      <c r="AG54" s="88"/>
      <c r="AH54" s="101">
        <f t="shared" si="8"/>
        <v>0</v>
      </c>
      <c r="AI54" s="180">
        <f t="shared" si="9"/>
        <v>0</v>
      </c>
      <c r="AK54" s="186">
        <v>39</v>
      </c>
      <c r="AL54" s="86"/>
      <c r="AM54" s="86"/>
      <c r="AN54" s="86"/>
      <c r="AO54" s="86"/>
      <c r="AP54" s="86"/>
      <c r="AQ54" s="86"/>
      <c r="AR54" s="86"/>
      <c r="AS54" s="86"/>
      <c r="AT54" s="88">
        <f t="shared" si="13"/>
        <v>0</v>
      </c>
      <c r="AU54" s="201">
        <f t="shared" si="10"/>
        <v>0</v>
      </c>
      <c r="AV54" s="187"/>
      <c r="AW54" s="3"/>
      <c r="AX54" s="171">
        <v>39</v>
      </c>
      <c r="AY54" s="73">
        <f>AY53-Veckoplanering1!$AE54+AT54</f>
        <v>0</v>
      </c>
      <c r="AZ54" s="74" t="e">
        <f t="shared" si="5"/>
        <v>#DIV/0!</v>
      </c>
      <c r="BA54" s="102" t="e">
        <f t="shared" si="6"/>
        <v>#DIV/0!</v>
      </c>
      <c r="BB54" s="180" t="e">
        <f>BB53-Veckoplanering1!$BA54</f>
        <v>#DIV/0!</v>
      </c>
      <c r="BQ54">
        <f>Veckoplanering1!$AF54</f>
        <v>0</v>
      </c>
      <c r="BR54">
        <f t="shared" si="14"/>
        <v>0</v>
      </c>
      <c r="BS54" s="67">
        <f t="shared" si="15"/>
        <v>0</v>
      </c>
    </row>
    <row r="55" spans="2:71" x14ac:dyDescent="0.25">
      <c r="B55" s="236"/>
      <c r="C55" s="239">
        <v>40</v>
      </c>
      <c r="D55" s="236">
        <v>1</v>
      </c>
      <c r="E55" s="133">
        <f>Veckoplanering1!$D55*$E$6</f>
        <v>0</v>
      </c>
      <c r="F55" s="133">
        <f t="shared" si="11"/>
        <v>0</v>
      </c>
      <c r="G55" s="133"/>
      <c r="H55" s="134"/>
      <c r="I55" s="135"/>
      <c r="J55" s="135"/>
      <c r="K55" s="135"/>
      <c r="L55" s="135"/>
      <c r="M55" s="135"/>
      <c r="N55" s="135"/>
      <c r="O55" s="135"/>
      <c r="P55" s="136">
        <f t="shared" si="12"/>
        <v>0</v>
      </c>
      <c r="Q55" s="137">
        <f t="shared" si="1"/>
        <v>0</v>
      </c>
      <c r="R55" s="122"/>
      <c r="S55" s="138">
        <f t="shared" si="3"/>
        <v>0</v>
      </c>
      <c r="T55" s="139">
        <f t="shared" si="3"/>
        <v>0</v>
      </c>
      <c r="U55" s="9"/>
      <c r="V55" s="170">
        <v>40</v>
      </c>
      <c r="W55" s="85"/>
      <c r="X55" s="92"/>
      <c r="Y55" s="92"/>
      <c r="Z55" s="92"/>
      <c r="AA55" s="92"/>
      <c r="AB55" s="92"/>
      <c r="AC55" s="92"/>
      <c r="AD55" s="92"/>
      <c r="AE55" s="83">
        <f t="shared" si="4"/>
        <v>0</v>
      </c>
      <c r="AF55" s="84">
        <f t="shared" si="7"/>
        <v>0</v>
      </c>
      <c r="AG55" s="83"/>
      <c r="AH55" s="98">
        <f t="shared" si="8"/>
        <v>0</v>
      </c>
      <c r="AI55" s="179">
        <f t="shared" si="9"/>
        <v>0</v>
      </c>
      <c r="AK55" s="185">
        <v>40</v>
      </c>
      <c r="AL55" s="92"/>
      <c r="AM55" s="92"/>
      <c r="AN55" s="92"/>
      <c r="AO55" s="92"/>
      <c r="AP55" s="92"/>
      <c r="AQ55" s="92"/>
      <c r="AR55" s="92"/>
      <c r="AS55" s="92"/>
      <c r="AT55" s="83">
        <f t="shared" si="13"/>
        <v>0</v>
      </c>
      <c r="AU55" s="200">
        <f t="shared" si="10"/>
        <v>0</v>
      </c>
      <c r="AV55" s="188"/>
      <c r="AW55" s="3"/>
      <c r="AX55" s="170">
        <v>40</v>
      </c>
      <c r="AY55" s="75">
        <f>AY54-Veckoplanering1!$AE55+AT55</f>
        <v>0</v>
      </c>
      <c r="AZ55" s="72" t="e">
        <f t="shared" si="5"/>
        <v>#DIV/0!</v>
      </c>
      <c r="BA55" s="99" t="e">
        <f t="shared" si="6"/>
        <v>#DIV/0!</v>
      </c>
      <c r="BB55" s="179" t="e">
        <f>BB54-Veckoplanering1!$BA55</f>
        <v>#DIV/0!</v>
      </c>
      <c r="BQ55">
        <f>Veckoplanering1!$AF55</f>
        <v>0</v>
      </c>
      <c r="BR55">
        <f t="shared" si="14"/>
        <v>0</v>
      </c>
      <c r="BS55" s="67">
        <f t="shared" si="15"/>
        <v>0</v>
      </c>
    </row>
    <row r="56" spans="2:71" x14ac:dyDescent="0.25">
      <c r="B56" s="235"/>
      <c r="C56" s="238">
        <v>41</v>
      </c>
      <c r="D56" s="235">
        <v>1</v>
      </c>
      <c r="E56" s="125">
        <f>Veckoplanering1!$D56*$E$6</f>
        <v>0</v>
      </c>
      <c r="F56" s="125">
        <f t="shared" si="11"/>
        <v>0</v>
      </c>
      <c r="G56" s="125"/>
      <c r="H56" s="126"/>
      <c r="I56" s="127"/>
      <c r="J56" s="127"/>
      <c r="K56" s="127"/>
      <c r="L56" s="127"/>
      <c r="M56" s="127"/>
      <c r="N56" s="127"/>
      <c r="O56" s="127"/>
      <c r="P56" s="128">
        <f t="shared" si="12"/>
        <v>0</v>
      </c>
      <c r="Q56" s="129">
        <f t="shared" si="1"/>
        <v>0</v>
      </c>
      <c r="R56" s="130"/>
      <c r="S56" s="131">
        <f t="shared" si="3"/>
        <v>0</v>
      </c>
      <c r="T56" s="132">
        <f t="shared" si="3"/>
        <v>0</v>
      </c>
      <c r="U56" s="9"/>
      <c r="V56" s="171">
        <v>41</v>
      </c>
      <c r="W56" s="100"/>
      <c r="X56" s="86"/>
      <c r="Y56" s="86"/>
      <c r="Z56" s="86"/>
      <c r="AA56" s="86"/>
      <c r="AB56" s="86"/>
      <c r="AC56" s="86"/>
      <c r="AD56" s="86"/>
      <c r="AE56" s="88">
        <f t="shared" si="4"/>
        <v>0</v>
      </c>
      <c r="AF56" s="89">
        <f t="shared" si="7"/>
        <v>0</v>
      </c>
      <c r="AG56" s="88"/>
      <c r="AH56" s="101">
        <f t="shared" si="8"/>
        <v>0</v>
      </c>
      <c r="AI56" s="180">
        <f t="shared" si="9"/>
        <v>0</v>
      </c>
      <c r="AK56" s="186">
        <v>41</v>
      </c>
      <c r="AL56" s="86"/>
      <c r="AM56" s="86"/>
      <c r="AN56" s="86"/>
      <c r="AO56" s="86"/>
      <c r="AP56" s="86"/>
      <c r="AQ56" s="86"/>
      <c r="AR56" s="86"/>
      <c r="AS56" s="86"/>
      <c r="AT56" s="88">
        <f t="shared" si="13"/>
        <v>0</v>
      </c>
      <c r="AU56" s="201">
        <f t="shared" si="10"/>
        <v>0</v>
      </c>
      <c r="AV56" s="187"/>
      <c r="AW56" s="3"/>
      <c r="AX56" s="171">
        <v>41</v>
      </c>
      <c r="AY56" s="73">
        <f>AY55-Veckoplanering1!$AE56+AT56</f>
        <v>0</v>
      </c>
      <c r="AZ56" s="74" t="e">
        <f t="shared" si="5"/>
        <v>#DIV/0!</v>
      </c>
      <c r="BA56" s="102" t="e">
        <f t="shared" si="6"/>
        <v>#DIV/0!</v>
      </c>
      <c r="BB56" s="180" t="e">
        <f>BB55-Veckoplanering1!$BA56</f>
        <v>#DIV/0!</v>
      </c>
      <c r="BQ56">
        <f>Veckoplanering1!$AF56</f>
        <v>0</v>
      </c>
      <c r="BR56">
        <f t="shared" si="14"/>
        <v>0</v>
      </c>
      <c r="BS56" s="67">
        <f t="shared" si="15"/>
        <v>0</v>
      </c>
    </row>
    <row r="57" spans="2:71" x14ac:dyDescent="0.25">
      <c r="B57" s="236"/>
      <c r="C57" s="239">
        <v>42</v>
      </c>
      <c r="D57" s="236">
        <v>1</v>
      </c>
      <c r="E57" s="133">
        <f>Veckoplanering1!$D57*$E$6</f>
        <v>0</v>
      </c>
      <c r="F57" s="133">
        <f t="shared" si="11"/>
        <v>0</v>
      </c>
      <c r="G57" s="133"/>
      <c r="H57" s="134"/>
      <c r="I57" s="135"/>
      <c r="J57" s="135"/>
      <c r="K57" s="135"/>
      <c r="L57" s="135"/>
      <c r="M57" s="135"/>
      <c r="N57" s="135"/>
      <c r="O57" s="135"/>
      <c r="P57" s="136">
        <f t="shared" si="12"/>
        <v>0</v>
      </c>
      <c r="Q57" s="137">
        <f t="shared" si="1"/>
        <v>0</v>
      </c>
      <c r="R57" s="122"/>
      <c r="S57" s="138">
        <f t="shared" si="3"/>
        <v>0</v>
      </c>
      <c r="T57" s="139">
        <f t="shared" si="3"/>
        <v>0</v>
      </c>
      <c r="U57" s="9"/>
      <c r="V57" s="170">
        <v>42</v>
      </c>
      <c r="W57" s="85"/>
      <c r="X57" s="92"/>
      <c r="Y57" s="92"/>
      <c r="Z57" s="92"/>
      <c r="AA57" s="92"/>
      <c r="AB57" s="92"/>
      <c r="AC57" s="92"/>
      <c r="AD57" s="92"/>
      <c r="AE57" s="83">
        <f t="shared" si="4"/>
        <v>0</v>
      </c>
      <c r="AF57" s="84">
        <f t="shared" si="7"/>
        <v>0</v>
      </c>
      <c r="AG57" s="83"/>
      <c r="AH57" s="98">
        <f t="shared" si="8"/>
        <v>0</v>
      </c>
      <c r="AI57" s="179">
        <f t="shared" si="9"/>
        <v>0</v>
      </c>
      <c r="AK57" s="185">
        <v>42</v>
      </c>
      <c r="AL57" s="92"/>
      <c r="AM57" s="92"/>
      <c r="AN57" s="92"/>
      <c r="AO57" s="92"/>
      <c r="AP57" s="92"/>
      <c r="AQ57" s="92"/>
      <c r="AR57" s="92"/>
      <c r="AS57" s="92"/>
      <c r="AT57" s="83">
        <f t="shared" si="13"/>
        <v>0</v>
      </c>
      <c r="AU57" s="200">
        <f t="shared" si="10"/>
        <v>0</v>
      </c>
      <c r="AV57" s="188"/>
      <c r="AW57" s="3"/>
      <c r="AX57" s="170">
        <v>42</v>
      </c>
      <c r="AY57" s="75">
        <f>AY56-Veckoplanering1!$AE57+AT57</f>
        <v>0</v>
      </c>
      <c r="AZ57" s="72" t="e">
        <f t="shared" si="5"/>
        <v>#DIV/0!</v>
      </c>
      <c r="BA57" s="99" t="e">
        <f t="shared" si="6"/>
        <v>#DIV/0!</v>
      </c>
      <c r="BB57" s="179" t="e">
        <f>BB56-Veckoplanering1!$BA57</f>
        <v>#DIV/0!</v>
      </c>
      <c r="BQ57">
        <f>Veckoplanering1!$AF57</f>
        <v>0</v>
      </c>
      <c r="BR57">
        <f t="shared" si="14"/>
        <v>0</v>
      </c>
      <c r="BS57" s="67">
        <f t="shared" si="15"/>
        <v>0</v>
      </c>
    </row>
    <row r="58" spans="2:71" x14ac:dyDescent="0.25">
      <c r="B58" s="235"/>
      <c r="C58" s="238">
        <v>43</v>
      </c>
      <c r="D58" s="235">
        <v>1</v>
      </c>
      <c r="E58" s="125">
        <f>Veckoplanering1!$D58*$E$6</f>
        <v>0</v>
      </c>
      <c r="F58" s="125">
        <f t="shared" si="11"/>
        <v>0</v>
      </c>
      <c r="G58" s="125"/>
      <c r="H58" s="126"/>
      <c r="I58" s="127"/>
      <c r="J58" s="127"/>
      <c r="K58" s="127"/>
      <c r="L58" s="127"/>
      <c r="M58" s="127"/>
      <c r="N58" s="127"/>
      <c r="O58" s="127"/>
      <c r="P58" s="128">
        <f t="shared" si="12"/>
        <v>0</v>
      </c>
      <c r="Q58" s="129">
        <f t="shared" si="1"/>
        <v>0</v>
      </c>
      <c r="R58" s="130"/>
      <c r="S58" s="131">
        <f t="shared" si="3"/>
        <v>0</v>
      </c>
      <c r="T58" s="132">
        <f t="shared" si="3"/>
        <v>0</v>
      </c>
      <c r="U58" s="9"/>
      <c r="V58" s="171">
        <v>43</v>
      </c>
      <c r="W58" s="80"/>
      <c r="X58" s="90"/>
      <c r="Y58" s="90"/>
      <c r="Z58" s="90"/>
      <c r="AA58" s="90"/>
      <c r="AB58" s="90"/>
      <c r="AC58" s="90"/>
      <c r="AD58" s="90"/>
      <c r="AE58" s="88">
        <f t="shared" si="4"/>
        <v>0</v>
      </c>
      <c r="AF58" s="89">
        <f t="shared" si="7"/>
        <v>0</v>
      </c>
      <c r="AG58" s="88"/>
      <c r="AH58" s="101">
        <f t="shared" si="8"/>
        <v>0</v>
      </c>
      <c r="AI58" s="180">
        <f t="shared" si="9"/>
        <v>0</v>
      </c>
      <c r="AK58" s="186">
        <v>43</v>
      </c>
      <c r="AL58" s="90"/>
      <c r="AM58" s="90"/>
      <c r="AN58" s="90"/>
      <c r="AO58" s="90"/>
      <c r="AP58" s="90"/>
      <c r="AQ58" s="90"/>
      <c r="AR58" s="90"/>
      <c r="AS58" s="90"/>
      <c r="AT58" s="88">
        <f t="shared" si="13"/>
        <v>0</v>
      </c>
      <c r="AU58" s="201">
        <f t="shared" si="10"/>
        <v>0</v>
      </c>
      <c r="AV58" s="187"/>
      <c r="AW58" s="3"/>
      <c r="AX58" s="171">
        <v>43</v>
      </c>
      <c r="AY58" s="73">
        <f>AY57-Veckoplanering1!$AE58+AT58</f>
        <v>0</v>
      </c>
      <c r="AZ58" s="74" t="e">
        <f t="shared" si="5"/>
        <v>#DIV/0!</v>
      </c>
      <c r="BA58" s="102" t="e">
        <f t="shared" si="6"/>
        <v>#DIV/0!</v>
      </c>
      <c r="BB58" s="180" t="e">
        <f>BB57-Veckoplanering1!$BA58</f>
        <v>#DIV/0!</v>
      </c>
      <c r="BQ58">
        <f>Veckoplanering1!$AF58</f>
        <v>0</v>
      </c>
      <c r="BR58">
        <f t="shared" si="14"/>
        <v>0</v>
      </c>
      <c r="BS58" s="67">
        <f t="shared" si="15"/>
        <v>0</v>
      </c>
    </row>
    <row r="59" spans="2:71" x14ac:dyDescent="0.25">
      <c r="B59" s="236" t="s">
        <v>94</v>
      </c>
      <c r="C59" s="239">
        <v>44</v>
      </c>
      <c r="D59" s="236">
        <v>1</v>
      </c>
      <c r="E59" s="133">
        <f>Veckoplanering1!$D59*$E$6</f>
        <v>0</v>
      </c>
      <c r="F59" s="133">
        <f t="shared" si="11"/>
        <v>0</v>
      </c>
      <c r="G59" s="133"/>
      <c r="H59" s="134"/>
      <c r="I59" s="135"/>
      <c r="J59" s="135"/>
      <c r="K59" s="135"/>
      <c r="L59" s="135"/>
      <c r="M59" s="135"/>
      <c r="N59" s="135"/>
      <c r="O59" s="135"/>
      <c r="P59" s="136">
        <f t="shared" si="12"/>
        <v>0</v>
      </c>
      <c r="Q59" s="137">
        <f t="shared" si="1"/>
        <v>0</v>
      </c>
      <c r="R59" s="122"/>
      <c r="S59" s="138">
        <f t="shared" si="3"/>
        <v>0</v>
      </c>
      <c r="T59" s="139">
        <f t="shared" si="3"/>
        <v>0</v>
      </c>
      <c r="U59" s="7"/>
      <c r="V59" s="170">
        <v>44</v>
      </c>
      <c r="W59" s="85"/>
      <c r="X59" s="92"/>
      <c r="Y59" s="92"/>
      <c r="Z59" s="92"/>
      <c r="AA59" s="92"/>
      <c r="AB59" s="92"/>
      <c r="AC59" s="92"/>
      <c r="AD59" s="92"/>
      <c r="AE59" s="83">
        <f t="shared" si="4"/>
        <v>0</v>
      </c>
      <c r="AF59" s="84">
        <f t="shared" si="7"/>
        <v>0</v>
      </c>
      <c r="AG59" s="83"/>
      <c r="AH59" s="98">
        <f t="shared" si="8"/>
        <v>0</v>
      </c>
      <c r="AI59" s="179">
        <f t="shared" si="9"/>
        <v>0</v>
      </c>
      <c r="AK59" s="185">
        <v>44</v>
      </c>
      <c r="AL59" s="92"/>
      <c r="AM59" s="92"/>
      <c r="AN59" s="92"/>
      <c r="AO59" s="92"/>
      <c r="AP59" s="92"/>
      <c r="AQ59" s="92"/>
      <c r="AR59" s="92"/>
      <c r="AS59" s="92"/>
      <c r="AT59" s="83">
        <f t="shared" si="13"/>
        <v>0</v>
      </c>
      <c r="AU59" s="200">
        <f t="shared" si="10"/>
        <v>0</v>
      </c>
      <c r="AV59" s="188"/>
      <c r="AW59" s="3"/>
      <c r="AX59" s="170">
        <v>44</v>
      </c>
      <c r="AY59" s="75">
        <f>AY58-Veckoplanering1!$AE59+AT59</f>
        <v>0</v>
      </c>
      <c r="AZ59" s="72" t="e">
        <f t="shared" si="5"/>
        <v>#DIV/0!</v>
      </c>
      <c r="BA59" s="99" t="e">
        <f t="shared" si="6"/>
        <v>#DIV/0!</v>
      </c>
      <c r="BB59" s="179" t="e">
        <f>BB58-Veckoplanering1!$BA59</f>
        <v>#DIV/0!</v>
      </c>
      <c r="BQ59">
        <f>Veckoplanering1!$AF59</f>
        <v>0</v>
      </c>
      <c r="BR59">
        <f t="shared" si="14"/>
        <v>0</v>
      </c>
      <c r="BS59" s="67">
        <f t="shared" si="15"/>
        <v>0</v>
      </c>
    </row>
    <row r="60" spans="2:71" x14ac:dyDescent="0.25">
      <c r="B60" s="235"/>
      <c r="C60" s="238">
        <v>45</v>
      </c>
      <c r="D60" s="235">
        <v>1</v>
      </c>
      <c r="E60" s="125">
        <f>Veckoplanering1!$D60*$E$6</f>
        <v>0</v>
      </c>
      <c r="F60" s="125">
        <f t="shared" si="11"/>
        <v>0</v>
      </c>
      <c r="G60" s="125"/>
      <c r="H60" s="126"/>
      <c r="I60" s="127"/>
      <c r="J60" s="127"/>
      <c r="K60" s="127"/>
      <c r="L60" s="127"/>
      <c r="M60" s="127"/>
      <c r="N60" s="127"/>
      <c r="O60" s="127"/>
      <c r="P60" s="128">
        <f t="shared" si="12"/>
        <v>0</v>
      </c>
      <c r="Q60" s="129">
        <f t="shared" si="1"/>
        <v>0</v>
      </c>
      <c r="R60" s="130"/>
      <c r="S60" s="131">
        <f t="shared" si="3"/>
        <v>0</v>
      </c>
      <c r="T60" s="132">
        <f t="shared" si="3"/>
        <v>0</v>
      </c>
      <c r="U60" s="7"/>
      <c r="V60" s="171">
        <v>45</v>
      </c>
      <c r="W60" s="80"/>
      <c r="X60" s="77"/>
      <c r="Y60" s="90"/>
      <c r="Z60" s="90"/>
      <c r="AA60" s="90"/>
      <c r="AB60" s="90"/>
      <c r="AC60" s="90"/>
      <c r="AD60" s="90"/>
      <c r="AE60" s="88">
        <f t="shared" si="4"/>
        <v>0</v>
      </c>
      <c r="AF60" s="89">
        <f t="shared" si="7"/>
        <v>0</v>
      </c>
      <c r="AG60" s="88"/>
      <c r="AH60" s="101">
        <f t="shared" si="8"/>
        <v>0</v>
      </c>
      <c r="AI60" s="180">
        <f t="shared" si="9"/>
        <v>0</v>
      </c>
      <c r="AK60" s="186">
        <v>45</v>
      </c>
      <c r="AL60" s="90"/>
      <c r="AM60" s="77"/>
      <c r="AN60" s="90"/>
      <c r="AO60" s="90"/>
      <c r="AP60" s="90"/>
      <c r="AQ60" s="90"/>
      <c r="AR60" s="90"/>
      <c r="AS60" s="90"/>
      <c r="AT60" s="88">
        <f t="shared" si="13"/>
        <v>0</v>
      </c>
      <c r="AU60" s="201">
        <f t="shared" si="10"/>
        <v>0</v>
      </c>
      <c r="AV60" s="187"/>
      <c r="AW60" s="3"/>
      <c r="AX60" s="171">
        <v>45</v>
      </c>
      <c r="AY60" s="73">
        <f>AY59-Veckoplanering1!$AE60+AT60</f>
        <v>0</v>
      </c>
      <c r="AZ60" s="74" t="e">
        <f t="shared" si="5"/>
        <v>#DIV/0!</v>
      </c>
      <c r="BA60" s="102" t="e">
        <f t="shared" si="6"/>
        <v>#DIV/0!</v>
      </c>
      <c r="BB60" s="180" t="e">
        <f>BB59-Veckoplanering1!$BA60</f>
        <v>#DIV/0!</v>
      </c>
      <c r="BQ60">
        <f>Veckoplanering1!$AF60</f>
        <v>0</v>
      </c>
      <c r="BR60">
        <f t="shared" si="14"/>
        <v>0</v>
      </c>
      <c r="BS60" s="67">
        <f t="shared" si="15"/>
        <v>0</v>
      </c>
    </row>
    <row r="61" spans="2:71" x14ac:dyDescent="0.25">
      <c r="B61" s="236"/>
      <c r="C61" s="239">
        <v>46</v>
      </c>
      <c r="D61" s="236">
        <v>1</v>
      </c>
      <c r="E61" s="133">
        <f>Veckoplanering1!$D61*$E$6</f>
        <v>0</v>
      </c>
      <c r="F61" s="133">
        <f t="shared" si="11"/>
        <v>0</v>
      </c>
      <c r="G61" s="133"/>
      <c r="H61" s="134"/>
      <c r="I61" s="135"/>
      <c r="J61" s="135"/>
      <c r="K61" s="135"/>
      <c r="L61" s="135"/>
      <c r="M61" s="135"/>
      <c r="N61" s="135"/>
      <c r="O61" s="135"/>
      <c r="P61" s="136">
        <f t="shared" si="12"/>
        <v>0</v>
      </c>
      <c r="Q61" s="137">
        <f t="shared" si="1"/>
        <v>0</v>
      </c>
      <c r="R61" s="122"/>
      <c r="S61" s="138">
        <f t="shared" si="3"/>
        <v>0</v>
      </c>
      <c r="T61" s="139">
        <f t="shared" si="3"/>
        <v>0</v>
      </c>
      <c r="U61" s="7"/>
      <c r="V61" s="170">
        <v>46</v>
      </c>
      <c r="W61" s="85"/>
      <c r="X61" s="92"/>
      <c r="Y61" s="92"/>
      <c r="Z61" s="92"/>
      <c r="AA61" s="225"/>
      <c r="AB61" s="225"/>
      <c r="AC61" s="92"/>
      <c r="AD61" s="92"/>
      <c r="AE61" s="83">
        <f t="shared" si="4"/>
        <v>0</v>
      </c>
      <c r="AF61" s="84">
        <f t="shared" si="7"/>
        <v>0</v>
      </c>
      <c r="AG61" s="83"/>
      <c r="AH61" s="98">
        <f t="shared" si="8"/>
        <v>0</v>
      </c>
      <c r="AI61" s="179">
        <f t="shared" si="9"/>
        <v>0</v>
      </c>
      <c r="AK61" s="185">
        <v>46</v>
      </c>
      <c r="AL61" s="92"/>
      <c r="AM61" s="92"/>
      <c r="AN61" s="92"/>
      <c r="AO61" s="92"/>
      <c r="AP61" s="225"/>
      <c r="AQ61" s="225"/>
      <c r="AR61" s="92"/>
      <c r="AS61" s="92"/>
      <c r="AT61" s="83">
        <f t="shared" si="13"/>
        <v>0</v>
      </c>
      <c r="AU61" s="200">
        <f t="shared" si="10"/>
        <v>0</v>
      </c>
      <c r="AV61" s="188"/>
      <c r="AW61" s="3"/>
      <c r="AX61" s="170">
        <v>46</v>
      </c>
      <c r="AY61" s="75">
        <f>AY60-Veckoplanering1!$AE61+AT61</f>
        <v>0</v>
      </c>
      <c r="AZ61" s="72" t="e">
        <f t="shared" si="5"/>
        <v>#DIV/0!</v>
      </c>
      <c r="BA61" s="99" t="e">
        <f t="shared" si="6"/>
        <v>#DIV/0!</v>
      </c>
      <c r="BB61" s="179" t="e">
        <f>BB60-Veckoplanering1!$BA61</f>
        <v>#DIV/0!</v>
      </c>
      <c r="BQ61">
        <f>Veckoplanering1!$AF61</f>
        <v>0</v>
      </c>
      <c r="BR61">
        <f t="shared" si="14"/>
        <v>0</v>
      </c>
      <c r="BS61" s="67">
        <f t="shared" si="15"/>
        <v>0</v>
      </c>
    </row>
    <row r="62" spans="2:71" x14ac:dyDescent="0.25">
      <c r="B62" s="235"/>
      <c r="C62" s="238">
        <v>47</v>
      </c>
      <c r="D62" s="235">
        <v>1</v>
      </c>
      <c r="E62" s="125">
        <f>Veckoplanering1!$D62*$E$6</f>
        <v>0</v>
      </c>
      <c r="F62" s="125">
        <f t="shared" si="11"/>
        <v>0</v>
      </c>
      <c r="G62" s="125"/>
      <c r="H62" s="126"/>
      <c r="I62" s="127"/>
      <c r="J62" s="127"/>
      <c r="K62" s="127"/>
      <c r="L62" s="127"/>
      <c r="M62" s="127"/>
      <c r="N62" s="127"/>
      <c r="O62" s="127"/>
      <c r="P62" s="128">
        <f t="shared" si="12"/>
        <v>0</v>
      </c>
      <c r="Q62" s="129">
        <f t="shared" si="1"/>
        <v>0</v>
      </c>
      <c r="R62" s="130"/>
      <c r="S62" s="131">
        <f t="shared" si="3"/>
        <v>0</v>
      </c>
      <c r="T62" s="132">
        <f t="shared" si="3"/>
        <v>0</v>
      </c>
      <c r="U62" s="7"/>
      <c r="V62" s="171">
        <v>47</v>
      </c>
      <c r="W62" s="80"/>
      <c r="X62" s="90"/>
      <c r="Y62" s="90"/>
      <c r="Z62" s="90"/>
      <c r="AA62" s="90"/>
      <c r="AB62" s="90"/>
      <c r="AC62" s="90"/>
      <c r="AD62" s="90"/>
      <c r="AE62" s="88">
        <f t="shared" si="4"/>
        <v>0</v>
      </c>
      <c r="AF62" s="89">
        <f t="shared" si="7"/>
        <v>0</v>
      </c>
      <c r="AG62" s="88"/>
      <c r="AH62" s="101">
        <f t="shared" si="8"/>
        <v>0</v>
      </c>
      <c r="AI62" s="180">
        <f t="shared" si="9"/>
        <v>0</v>
      </c>
      <c r="AK62" s="186">
        <v>47</v>
      </c>
      <c r="AL62" s="90"/>
      <c r="AM62" s="90"/>
      <c r="AN62" s="90"/>
      <c r="AO62" s="90"/>
      <c r="AP62" s="90"/>
      <c r="AQ62" s="90"/>
      <c r="AR62" s="90"/>
      <c r="AS62" s="90"/>
      <c r="AT62" s="88">
        <f t="shared" si="13"/>
        <v>0</v>
      </c>
      <c r="AU62" s="201">
        <f t="shared" si="10"/>
        <v>0</v>
      </c>
      <c r="AV62" s="187"/>
      <c r="AW62" s="3"/>
      <c r="AX62" s="171">
        <v>47</v>
      </c>
      <c r="AY62" s="73">
        <f>AY61-Veckoplanering1!$AE62+AT62</f>
        <v>0</v>
      </c>
      <c r="AZ62" s="74" t="e">
        <f t="shared" si="5"/>
        <v>#DIV/0!</v>
      </c>
      <c r="BA62" s="102" t="e">
        <f t="shared" si="6"/>
        <v>#DIV/0!</v>
      </c>
      <c r="BB62" s="180" t="e">
        <f>BB61-Veckoplanering1!$BA62</f>
        <v>#DIV/0!</v>
      </c>
      <c r="BQ62">
        <f>Veckoplanering1!$AF62</f>
        <v>0</v>
      </c>
      <c r="BR62">
        <f t="shared" si="14"/>
        <v>0</v>
      </c>
      <c r="BS62" s="67">
        <f t="shared" si="15"/>
        <v>0</v>
      </c>
    </row>
    <row r="63" spans="2:71" x14ac:dyDescent="0.25">
      <c r="B63" s="236"/>
      <c r="C63" s="239">
        <v>48</v>
      </c>
      <c r="D63" s="236">
        <v>1</v>
      </c>
      <c r="E63" s="133">
        <f>Veckoplanering1!$D63*$E$6</f>
        <v>0</v>
      </c>
      <c r="F63" s="133">
        <f t="shared" si="11"/>
        <v>0</v>
      </c>
      <c r="G63" s="133"/>
      <c r="H63" s="134"/>
      <c r="I63" s="135"/>
      <c r="J63" s="135"/>
      <c r="K63" s="135"/>
      <c r="L63" s="135"/>
      <c r="M63" s="135"/>
      <c r="N63" s="135"/>
      <c r="O63" s="135"/>
      <c r="P63" s="136">
        <f t="shared" si="12"/>
        <v>0</v>
      </c>
      <c r="Q63" s="137">
        <f t="shared" si="1"/>
        <v>0</v>
      </c>
      <c r="R63" s="122"/>
      <c r="S63" s="138">
        <f t="shared" si="3"/>
        <v>0</v>
      </c>
      <c r="T63" s="139">
        <f t="shared" si="3"/>
        <v>0</v>
      </c>
      <c r="U63" s="7"/>
      <c r="V63" s="170">
        <v>48</v>
      </c>
      <c r="W63" s="85"/>
      <c r="X63" s="92"/>
      <c r="Y63" s="92"/>
      <c r="Z63" s="92"/>
      <c r="AA63" s="92"/>
      <c r="AB63" s="92"/>
      <c r="AC63" s="92"/>
      <c r="AD63" s="92"/>
      <c r="AE63" s="83">
        <f t="shared" si="4"/>
        <v>0</v>
      </c>
      <c r="AF63" s="84">
        <f t="shared" si="7"/>
        <v>0</v>
      </c>
      <c r="AG63" s="83"/>
      <c r="AH63" s="98">
        <f t="shared" si="8"/>
        <v>0</v>
      </c>
      <c r="AI63" s="179">
        <f t="shared" si="9"/>
        <v>0</v>
      </c>
      <c r="AK63" s="185">
        <v>48</v>
      </c>
      <c r="AL63" s="92"/>
      <c r="AM63" s="92"/>
      <c r="AN63" s="92"/>
      <c r="AO63" s="92"/>
      <c r="AP63" s="92"/>
      <c r="AQ63" s="92"/>
      <c r="AR63" s="92"/>
      <c r="AS63" s="92"/>
      <c r="AT63" s="83">
        <f t="shared" si="13"/>
        <v>0</v>
      </c>
      <c r="AU63" s="200">
        <f t="shared" si="10"/>
        <v>0</v>
      </c>
      <c r="AV63" s="188"/>
      <c r="AW63" s="3"/>
      <c r="AX63" s="170">
        <v>48</v>
      </c>
      <c r="AY63" s="75">
        <f>AY62-Veckoplanering1!$AE63+AT63</f>
        <v>0</v>
      </c>
      <c r="AZ63" s="72" t="e">
        <f t="shared" si="5"/>
        <v>#DIV/0!</v>
      </c>
      <c r="BA63" s="99" t="e">
        <f t="shared" si="6"/>
        <v>#DIV/0!</v>
      </c>
      <c r="BB63" s="179" t="e">
        <f>BB62-Veckoplanering1!$BA63</f>
        <v>#DIV/0!</v>
      </c>
      <c r="BQ63">
        <f>Veckoplanering1!$AF63</f>
        <v>0</v>
      </c>
      <c r="BR63">
        <f t="shared" si="14"/>
        <v>0</v>
      </c>
      <c r="BS63" s="67">
        <f t="shared" si="15"/>
        <v>0</v>
      </c>
    </row>
    <row r="64" spans="2:71" x14ac:dyDescent="0.25">
      <c r="B64" s="235"/>
      <c r="C64" s="238">
        <v>49</v>
      </c>
      <c r="D64" s="235">
        <v>1</v>
      </c>
      <c r="E64" s="125">
        <f>Veckoplanering1!$D64*$E$6</f>
        <v>0</v>
      </c>
      <c r="F64" s="125">
        <f t="shared" si="11"/>
        <v>0</v>
      </c>
      <c r="G64" s="125"/>
      <c r="H64" s="126"/>
      <c r="I64" s="127"/>
      <c r="J64" s="127"/>
      <c r="K64" s="127"/>
      <c r="L64" s="127"/>
      <c r="M64" s="127"/>
      <c r="N64" s="127"/>
      <c r="O64" s="127"/>
      <c r="P64" s="128">
        <f t="shared" si="12"/>
        <v>0</v>
      </c>
      <c r="Q64" s="129">
        <f t="shared" si="1"/>
        <v>0</v>
      </c>
      <c r="R64" s="130"/>
      <c r="S64" s="131">
        <f t="shared" si="3"/>
        <v>0</v>
      </c>
      <c r="T64" s="132">
        <f t="shared" si="3"/>
        <v>0</v>
      </c>
      <c r="U64" s="7"/>
      <c r="V64" s="171">
        <v>49</v>
      </c>
      <c r="W64" s="80"/>
      <c r="X64" s="90"/>
      <c r="Y64" s="90"/>
      <c r="Z64" s="90"/>
      <c r="AA64" s="90"/>
      <c r="AB64" s="90"/>
      <c r="AC64" s="90"/>
      <c r="AD64" s="90"/>
      <c r="AE64" s="88">
        <f t="shared" si="4"/>
        <v>0</v>
      </c>
      <c r="AF64" s="89">
        <f t="shared" si="7"/>
        <v>0</v>
      </c>
      <c r="AG64" s="88"/>
      <c r="AH64" s="101">
        <f t="shared" si="8"/>
        <v>0</v>
      </c>
      <c r="AI64" s="180">
        <f t="shared" si="9"/>
        <v>0</v>
      </c>
      <c r="AK64" s="186">
        <v>49</v>
      </c>
      <c r="AL64" s="90"/>
      <c r="AM64" s="90"/>
      <c r="AN64" s="90"/>
      <c r="AO64" s="90"/>
      <c r="AP64" s="90"/>
      <c r="AQ64" s="90"/>
      <c r="AR64" s="90"/>
      <c r="AS64" s="90"/>
      <c r="AT64" s="88">
        <f t="shared" si="13"/>
        <v>0</v>
      </c>
      <c r="AU64" s="201">
        <f t="shared" si="10"/>
        <v>0</v>
      </c>
      <c r="AV64" s="187"/>
      <c r="AW64" s="3"/>
      <c r="AX64" s="171">
        <v>49</v>
      </c>
      <c r="AY64" s="73">
        <f>AY63-Veckoplanering1!$AE64+AT64</f>
        <v>0</v>
      </c>
      <c r="AZ64" s="74" t="e">
        <f t="shared" si="5"/>
        <v>#DIV/0!</v>
      </c>
      <c r="BA64" s="102" t="e">
        <f t="shared" si="6"/>
        <v>#DIV/0!</v>
      </c>
      <c r="BB64" s="180" t="e">
        <f>BB63-Veckoplanering1!$BA64</f>
        <v>#DIV/0!</v>
      </c>
      <c r="BQ64">
        <f>Veckoplanering1!$AF64</f>
        <v>0</v>
      </c>
      <c r="BR64">
        <f t="shared" si="14"/>
        <v>0</v>
      </c>
      <c r="BS64" s="67">
        <f t="shared" si="15"/>
        <v>0</v>
      </c>
    </row>
    <row r="65" spans="2:71" x14ac:dyDescent="0.25">
      <c r="B65" s="236"/>
      <c r="C65" s="239">
        <v>50</v>
      </c>
      <c r="D65" s="236">
        <v>1</v>
      </c>
      <c r="E65" s="133">
        <f>Veckoplanering1!$D65*$E$6</f>
        <v>0</v>
      </c>
      <c r="F65" s="133">
        <f>F64+E65</f>
        <v>0</v>
      </c>
      <c r="G65" s="133"/>
      <c r="H65" s="134"/>
      <c r="I65" s="135"/>
      <c r="J65" s="135"/>
      <c r="K65" s="135"/>
      <c r="L65" s="135"/>
      <c r="M65" s="135"/>
      <c r="N65" s="135"/>
      <c r="O65" s="135"/>
      <c r="P65" s="136">
        <f t="shared" si="12"/>
        <v>0</v>
      </c>
      <c r="Q65" s="137">
        <f t="shared" si="1"/>
        <v>0</v>
      </c>
      <c r="R65" s="122"/>
      <c r="S65" s="138">
        <f t="shared" si="3"/>
        <v>0</v>
      </c>
      <c r="T65" s="139">
        <f t="shared" si="3"/>
        <v>0</v>
      </c>
      <c r="U65" s="7"/>
      <c r="V65" s="170">
        <v>50</v>
      </c>
      <c r="W65" s="85"/>
      <c r="X65" s="92"/>
      <c r="Y65" s="92"/>
      <c r="Z65" s="92"/>
      <c r="AA65" s="92"/>
      <c r="AB65" s="92"/>
      <c r="AC65" s="92"/>
      <c r="AD65" s="92"/>
      <c r="AE65" s="83">
        <f t="shared" si="4"/>
        <v>0</v>
      </c>
      <c r="AF65" s="84">
        <f t="shared" si="7"/>
        <v>0</v>
      </c>
      <c r="AG65" s="83"/>
      <c r="AH65" s="98">
        <f t="shared" si="8"/>
        <v>0</v>
      </c>
      <c r="AI65" s="179">
        <f t="shared" si="9"/>
        <v>0</v>
      </c>
      <c r="AK65" s="185">
        <v>50</v>
      </c>
      <c r="AL65" s="92"/>
      <c r="AM65" s="92"/>
      <c r="AN65" s="92"/>
      <c r="AO65" s="92"/>
      <c r="AP65" s="92"/>
      <c r="AQ65" s="92"/>
      <c r="AR65" s="92"/>
      <c r="AS65" s="92"/>
      <c r="AT65" s="83">
        <f t="shared" si="13"/>
        <v>0</v>
      </c>
      <c r="AU65" s="200">
        <f t="shared" si="10"/>
        <v>0</v>
      </c>
      <c r="AV65" s="188"/>
      <c r="AW65" s="3"/>
      <c r="AX65" s="170">
        <v>50</v>
      </c>
      <c r="AY65" s="75">
        <f>AY64-Veckoplanering1!$AE65+AT65</f>
        <v>0</v>
      </c>
      <c r="AZ65" s="72" t="e">
        <f t="shared" si="5"/>
        <v>#DIV/0!</v>
      </c>
      <c r="BA65" s="99" t="e">
        <f t="shared" si="6"/>
        <v>#DIV/0!</v>
      </c>
      <c r="BB65" s="179" t="e">
        <f>BB64-Veckoplanering1!$BA65</f>
        <v>#DIV/0!</v>
      </c>
      <c r="BQ65">
        <f>Veckoplanering1!$AF65</f>
        <v>0</v>
      </c>
      <c r="BR65">
        <f t="shared" si="14"/>
        <v>0</v>
      </c>
      <c r="BS65" s="67">
        <f t="shared" si="15"/>
        <v>0</v>
      </c>
    </row>
    <row r="66" spans="2:71" x14ac:dyDescent="0.25">
      <c r="B66" s="235"/>
      <c r="C66" s="238">
        <v>51</v>
      </c>
      <c r="D66" s="235">
        <v>1</v>
      </c>
      <c r="E66" s="125">
        <f>Veckoplanering1!$D66*$E$6</f>
        <v>0</v>
      </c>
      <c r="F66" s="125">
        <f t="shared" si="11"/>
        <v>0</v>
      </c>
      <c r="G66" s="125"/>
      <c r="H66" s="126"/>
      <c r="I66" s="127"/>
      <c r="J66" s="127"/>
      <c r="K66" s="127"/>
      <c r="L66" s="127"/>
      <c r="M66" s="127"/>
      <c r="N66" s="127"/>
      <c r="O66" s="127"/>
      <c r="P66" s="128">
        <f t="shared" si="12"/>
        <v>0</v>
      </c>
      <c r="Q66" s="129">
        <f t="shared" si="1"/>
        <v>0</v>
      </c>
      <c r="R66" s="130"/>
      <c r="S66" s="131">
        <f t="shared" si="3"/>
        <v>0</v>
      </c>
      <c r="T66" s="132">
        <f t="shared" si="3"/>
        <v>0</v>
      </c>
      <c r="U66" s="7"/>
      <c r="V66" s="171">
        <v>51</v>
      </c>
      <c r="W66" s="80"/>
      <c r="X66" s="90"/>
      <c r="Y66" s="77"/>
      <c r="Z66" s="77"/>
      <c r="AA66" s="77"/>
      <c r="AB66" s="90"/>
      <c r="AC66" s="77"/>
      <c r="AD66" s="77"/>
      <c r="AE66" s="88">
        <f t="shared" si="4"/>
        <v>0</v>
      </c>
      <c r="AF66" s="89">
        <f t="shared" si="7"/>
        <v>0</v>
      </c>
      <c r="AG66" s="88"/>
      <c r="AH66" s="101">
        <f t="shared" si="8"/>
        <v>0</v>
      </c>
      <c r="AI66" s="180">
        <f t="shared" si="9"/>
        <v>0</v>
      </c>
      <c r="AK66" s="186">
        <v>51</v>
      </c>
      <c r="AL66" s="90"/>
      <c r="AM66" s="90"/>
      <c r="AN66" s="77"/>
      <c r="AO66" s="77"/>
      <c r="AP66" s="77"/>
      <c r="AQ66" s="90"/>
      <c r="AR66" s="77"/>
      <c r="AS66" s="77"/>
      <c r="AT66" s="88">
        <f t="shared" si="13"/>
        <v>0</v>
      </c>
      <c r="AU66" s="201">
        <f t="shared" si="10"/>
        <v>0</v>
      </c>
      <c r="AV66" s="187"/>
      <c r="AW66" s="3"/>
      <c r="AX66" s="171">
        <v>51</v>
      </c>
      <c r="AY66" s="73">
        <f>AY65-Veckoplanering1!$AE66+AT66</f>
        <v>0</v>
      </c>
      <c r="AZ66" s="74" t="e">
        <f t="shared" si="5"/>
        <v>#DIV/0!</v>
      </c>
      <c r="BA66" s="102" t="e">
        <f t="shared" si="6"/>
        <v>#DIV/0!</v>
      </c>
      <c r="BB66" s="180" t="e">
        <f>BB65-Veckoplanering1!$BA66</f>
        <v>#DIV/0!</v>
      </c>
      <c r="BQ66">
        <f>Veckoplanering1!$AF66</f>
        <v>0</v>
      </c>
      <c r="BR66">
        <f t="shared" si="14"/>
        <v>0</v>
      </c>
      <c r="BS66" s="67">
        <f t="shared" si="15"/>
        <v>0</v>
      </c>
    </row>
    <row r="67" spans="2:71" x14ac:dyDescent="0.25">
      <c r="B67" s="236" t="s">
        <v>100</v>
      </c>
      <c r="C67" s="239">
        <v>52</v>
      </c>
      <c r="D67" s="236">
        <v>1</v>
      </c>
      <c r="E67" s="133">
        <f>Veckoplanering1!$D67*$E$6</f>
        <v>0</v>
      </c>
      <c r="F67" s="133">
        <f t="shared" si="11"/>
        <v>0</v>
      </c>
      <c r="G67" s="133"/>
      <c r="H67" s="134"/>
      <c r="I67" s="135"/>
      <c r="J67" s="135"/>
      <c r="K67" s="135"/>
      <c r="L67" s="135"/>
      <c r="M67" s="135"/>
      <c r="N67" s="135"/>
      <c r="O67" s="135"/>
      <c r="P67" s="136">
        <f t="shared" si="12"/>
        <v>0</v>
      </c>
      <c r="Q67" s="146">
        <f t="shared" si="1"/>
        <v>0</v>
      </c>
      <c r="R67" s="147"/>
      <c r="S67" s="138">
        <f t="shared" si="3"/>
        <v>0</v>
      </c>
      <c r="T67" s="139">
        <f t="shared" si="3"/>
        <v>0</v>
      </c>
      <c r="U67" s="7"/>
      <c r="V67" s="170">
        <v>52</v>
      </c>
      <c r="W67" s="105"/>
      <c r="X67" s="92"/>
      <c r="Y67" s="95"/>
      <c r="Z67" s="95"/>
      <c r="AA67" s="95"/>
      <c r="AB67" s="92"/>
      <c r="AC67" s="92"/>
      <c r="AD67" s="92"/>
      <c r="AE67" s="83">
        <f t="shared" si="4"/>
        <v>0</v>
      </c>
      <c r="AF67" s="84">
        <f t="shared" si="7"/>
        <v>0</v>
      </c>
      <c r="AG67" s="83"/>
      <c r="AH67" s="98">
        <f t="shared" si="8"/>
        <v>0</v>
      </c>
      <c r="AI67" s="179">
        <f t="shared" si="9"/>
        <v>0</v>
      </c>
      <c r="AK67" s="185">
        <v>52</v>
      </c>
      <c r="AL67" s="95"/>
      <c r="AM67" s="92"/>
      <c r="AN67" s="95"/>
      <c r="AO67" s="95"/>
      <c r="AP67" s="95"/>
      <c r="AQ67" s="92"/>
      <c r="AR67" s="92"/>
      <c r="AS67" s="92"/>
      <c r="AT67" s="83">
        <f t="shared" si="13"/>
        <v>0</v>
      </c>
      <c r="AU67" s="200">
        <f t="shared" si="10"/>
        <v>0</v>
      </c>
      <c r="AV67" s="188"/>
      <c r="AW67" s="3"/>
      <c r="AX67" s="170">
        <v>52</v>
      </c>
      <c r="AY67" s="75">
        <f>AY66-Veckoplanering1!$AE67+AT67</f>
        <v>0</v>
      </c>
      <c r="AZ67" s="72" t="e">
        <f t="shared" si="5"/>
        <v>#DIV/0!</v>
      </c>
      <c r="BA67" s="99" t="e">
        <f t="shared" si="6"/>
        <v>#DIV/0!</v>
      </c>
      <c r="BB67" s="179" t="e">
        <f>BB66-Veckoplanering1!$BA67</f>
        <v>#DIV/0!</v>
      </c>
      <c r="BQ67">
        <f>Veckoplanering1!$AF67</f>
        <v>0</v>
      </c>
      <c r="BR67">
        <f t="shared" si="14"/>
        <v>0</v>
      </c>
      <c r="BS67" s="67">
        <f t="shared" si="15"/>
        <v>0</v>
      </c>
    </row>
    <row r="68" spans="2:71" x14ac:dyDescent="0.25">
      <c r="B68" s="237" t="s">
        <v>96</v>
      </c>
      <c r="C68" s="242">
        <v>53</v>
      </c>
      <c r="D68" s="237">
        <v>1</v>
      </c>
      <c r="E68" s="175">
        <f>Veckoplanering1!$D68*$E$6</f>
        <v>0</v>
      </c>
      <c r="F68" s="175">
        <f t="shared" si="11"/>
        <v>0</v>
      </c>
      <c r="G68" s="175"/>
      <c r="H68" s="148"/>
      <c r="I68" s="149"/>
      <c r="J68" s="149"/>
      <c r="K68" s="149"/>
      <c r="L68" s="149"/>
      <c r="M68" s="149"/>
      <c r="N68" s="149"/>
      <c r="O68" s="149"/>
      <c r="P68" s="150">
        <f t="shared" si="12"/>
        <v>0</v>
      </c>
      <c r="Q68" s="151">
        <f t="shared" si="1"/>
        <v>0</v>
      </c>
      <c r="R68" s="152"/>
      <c r="S68" s="153">
        <f t="shared" si="3"/>
        <v>0</v>
      </c>
      <c r="T68" s="154">
        <f t="shared" si="3"/>
        <v>0</v>
      </c>
      <c r="U68" s="7"/>
      <c r="V68" s="251">
        <v>53</v>
      </c>
      <c r="W68" s="226"/>
      <c r="X68" s="227"/>
      <c r="Y68" s="227"/>
      <c r="Z68" s="227"/>
      <c r="AA68" s="227"/>
      <c r="AB68" s="227"/>
      <c r="AC68" s="227"/>
      <c r="AD68" s="227"/>
      <c r="AE68" s="181">
        <f t="shared" si="4"/>
        <v>0</v>
      </c>
      <c r="AF68" s="182">
        <f t="shared" si="7"/>
        <v>0</v>
      </c>
      <c r="AG68" s="181"/>
      <c r="AH68" s="183">
        <f t="shared" si="8"/>
        <v>0</v>
      </c>
      <c r="AI68" s="184">
        <f t="shared" si="9"/>
        <v>0</v>
      </c>
      <c r="AK68" s="251">
        <v>53</v>
      </c>
      <c r="AL68" s="227"/>
      <c r="AM68" s="227"/>
      <c r="AN68" s="227"/>
      <c r="AO68" s="227"/>
      <c r="AP68" s="227"/>
      <c r="AQ68" s="227"/>
      <c r="AR68" s="227"/>
      <c r="AS68" s="227"/>
      <c r="AT68" s="181">
        <f t="shared" si="13"/>
        <v>0</v>
      </c>
      <c r="AU68" s="202">
        <f t="shared" si="10"/>
        <v>0</v>
      </c>
      <c r="AV68" s="192"/>
      <c r="AW68" s="3"/>
      <c r="AX68" s="251">
        <v>1</v>
      </c>
      <c r="AY68" s="195">
        <f>AY67-Veckoplanering1!$AE68+AT68</f>
        <v>0</v>
      </c>
      <c r="AZ68" s="196" t="e">
        <f t="shared" si="5"/>
        <v>#DIV/0!</v>
      </c>
      <c r="BA68" s="204" t="e">
        <f t="shared" si="6"/>
        <v>#DIV/0!</v>
      </c>
      <c r="BB68" s="184" t="e">
        <f>BB67-Veckoplanering1!$BA68</f>
        <v>#DIV/0!</v>
      </c>
      <c r="BQ68">
        <f>Veckoplanering1!$AF68</f>
        <v>0</v>
      </c>
      <c r="BR68">
        <f t="shared" si="14"/>
        <v>0</v>
      </c>
      <c r="BS68" s="67">
        <f t="shared" si="15"/>
        <v>0</v>
      </c>
    </row>
  </sheetData>
  <mergeCells count="9">
    <mergeCell ref="AX12:BB12"/>
    <mergeCell ref="D4:E4"/>
    <mergeCell ref="H12:T12"/>
    <mergeCell ref="D2:G2"/>
    <mergeCell ref="D10:P10"/>
    <mergeCell ref="Q10:T10"/>
    <mergeCell ref="AK12:AV12"/>
    <mergeCell ref="V12:AI12"/>
    <mergeCell ref="D12:E12"/>
  </mergeCells>
  <conditionalFormatting sqref="D14">
    <cfRule type="expression" dxfId="32" priority="15">
      <formula>$E$5*1.1&lt;$D$14</formula>
    </cfRule>
    <cfRule type="expression" dxfId="31" priority="16">
      <formula>$E$5*0.9&gt;$D$14</formula>
    </cfRule>
  </conditionalFormatting>
  <conditionalFormatting sqref="P16:P68">
    <cfRule type="expression" dxfId="30" priority="18">
      <formula>$P16&lt;$E16</formula>
    </cfRule>
  </conditionalFormatting>
  <conditionalFormatting sqref="V15:V67">
    <cfRule type="expression" dxfId="29" priority="6">
      <formula>$D15&lt;1</formula>
    </cfRule>
  </conditionalFormatting>
  <conditionalFormatting sqref="AK15:AK67 C15:C68">
    <cfRule type="expression" dxfId="28" priority="17">
      <formula>$D15&lt;1</formula>
    </cfRule>
  </conditionalFormatting>
  <conditionalFormatting sqref="AX15:AX67">
    <cfRule type="expression" dxfId="27" priority="5">
      <formula>$D15&lt;1</formula>
    </cfRule>
  </conditionalFormatting>
  <conditionalFormatting sqref="AZ16:AZ68">
    <cfRule type="expression" dxfId="26" priority="13">
      <formula>AZ16&lt;0</formula>
    </cfRule>
    <cfRule type="expression" dxfId="25" priority="14">
      <formula>$AZ16&gt;0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U68"/>
  <sheetViews>
    <sheetView showGridLines="0" topLeftCell="A6" zoomScale="80" zoomScaleNormal="80" workbookViewId="0">
      <selection activeCell="B12" sqref="B12"/>
    </sheetView>
  </sheetViews>
  <sheetFormatPr defaultColWidth="9.140625" defaultRowHeight="15" outlineLevelCol="1" x14ac:dyDescent="0.25"/>
  <cols>
    <col min="1" max="1" width="3.140625" customWidth="1"/>
    <col min="2" max="2" width="19.140625" customWidth="1"/>
    <col min="3" max="3" width="5" customWidth="1"/>
    <col min="4" max="4" width="17.85546875" customWidth="1"/>
    <col min="5" max="5" width="10.42578125" customWidth="1"/>
    <col min="6" max="6" width="11.85546875" hidden="1" customWidth="1"/>
    <col min="7" max="7" width="10.85546875" hidden="1" customWidth="1" outlineLevel="1"/>
    <col min="8" max="8" width="3.5703125" bestFit="1" customWidth="1" collapsed="1"/>
    <col min="9" max="9" width="5.5703125" customWidth="1"/>
    <col min="10" max="10" width="5.85546875" customWidth="1"/>
    <col min="11" max="11" width="5.7109375" customWidth="1"/>
    <col min="12" max="12" width="5.5703125" customWidth="1"/>
    <col min="13" max="14" width="5.7109375" customWidth="1"/>
    <col min="15" max="15" width="7.5703125" customWidth="1"/>
    <col min="16" max="16" width="9.42578125" bestFit="1" customWidth="1"/>
    <col min="17" max="17" width="6" bestFit="1" customWidth="1"/>
    <col min="18" max="18" width="11.140625" hidden="1" customWidth="1" outlineLevel="1"/>
    <col min="19" max="19" width="12.7109375" customWidth="1" collapsed="1"/>
    <col min="20" max="20" width="12.7109375" customWidth="1"/>
    <col min="21" max="21" width="20" customWidth="1"/>
    <col min="22" max="22" width="4.140625" customWidth="1"/>
    <col min="23" max="30" width="6.28515625" customWidth="1"/>
    <col min="31" max="31" width="11.28515625" customWidth="1"/>
    <col min="32" max="32" width="8.42578125" customWidth="1"/>
    <col min="33" max="33" width="17" hidden="1" customWidth="1" outlineLevel="1"/>
    <col min="34" max="34" width="11.85546875" customWidth="1" collapsed="1"/>
    <col min="35" max="35" width="13.28515625" customWidth="1"/>
    <col min="36" max="36" width="12.140625" customWidth="1"/>
    <col min="37" max="37" width="3.85546875" customWidth="1"/>
    <col min="38" max="38" width="6.7109375" customWidth="1"/>
    <col min="39" max="42" width="6.42578125" customWidth="1"/>
    <col min="43" max="43" width="6.7109375" customWidth="1"/>
    <col min="44" max="44" width="6.42578125" customWidth="1"/>
    <col min="45" max="45" width="8" customWidth="1"/>
    <col min="46" max="46" width="13.85546875" customWidth="1"/>
    <col min="47" max="47" width="9.85546875" customWidth="1"/>
    <col min="48" max="48" width="15.7109375" hidden="1" customWidth="1" outlineLevel="1"/>
    <col min="49" max="49" width="15.7109375" customWidth="1" collapsed="1"/>
    <col min="50" max="50" width="4.42578125" customWidth="1"/>
    <col min="51" max="53" width="12" customWidth="1"/>
    <col min="54" max="54" width="26" hidden="1" customWidth="1"/>
    <col min="69" max="69" width="22.140625" bestFit="1" customWidth="1"/>
    <col min="70" max="71" width="9.140625" customWidth="1"/>
  </cols>
  <sheetData>
    <row r="2" spans="1:73" ht="33.75" x14ac:dyDescent="0.5">
      <c r="D2" s="268" t="s">
        <v>42</v>
      </c>
      <c r="E2" s="269"/>
      <c r="F2" s="269"/>
      <c r="G2" s="270"/>
    </row>
    <row r="3" spans="1:73" ht="7.5" customHeight="1" x14ac:dyDescent="0.25"/>
    <row r="4" spans="1:73" ht="20.100000000000001" customHeight="1" x14ac:dyDescent="0.35">
      <c r="D4" s="265" t="s">
        <v>62</v>
      </c>
      <c r="E4" s="265"/>
    </row>
    <row r="5" spans="1:73" ht="45.75" x14ac:dyDescent="0.3">
      <c r="D5" s="210" t="s">
        <v>0</v>
      </c>
      <c r="E5" s="214"/>
      <c r="N5" s="55"/>
      <c r="P5" s="40"/>
    </row>
    <row r="6" spans="1:73" ht="29.25" customHeight="1" x14ac:dyDescent="0.3">
      <c r="D6" s="211" t="s">
        <v>61</v>
      </c>
      <c r="E6" s="212"/>
      <c r="J6" s="55"/>
    </row>
    <row r="7" spans="1:73" ht="28.5" customHeight="1" x14ac:dyDescent="0.3">
      <c r="C7" s="65"/>
      <c r="D7" s="210" t="s">
        <v>8</v>
      </c>
      <c r="E7" s="21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8"/>
      <c r="V7" s="8"/>
      <c r="AZ7" s="66"/>
    </row>
    <row r="8" spans="1:73" ht="47.1" customHeight="1" x14ac:dyDescent="0.3">
      <c r="C8" s="65"/>
      <c r="D8" s="210" t="s">
        <v>69</v>
      </c>
      <c r="E8" s="214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8"/>
      <c r="V8" s="8"/>
      <c r="AZ8" s="66"/>
    </row>
    <row r="9" spans="1:73" ht="11.1" customHeight="1" x14ac:dyDescent="0.25"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Z9" s="66"/>
    </row>
    <row r="10" spans="1:73" s="207" customFormat="1" ht="47.1" customHeight="1" x14ac:dyDescent="0.9">
      <c r="B10" s="208"/>
      <c r="D10" s="271" t="s">
        <v>16</v>
      </c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W10" s="229" t="s">
        <v>76</v>
      </c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Z10" s="209"/>
    </row>
    <row r="11" spans="1:73" ht="9.6" customHeight="1" x14ac:dyDescent="0.25">
      <c r="B11" s="6"/>
      <c r="C11" s="6"/>
      <c r="D11" s="6"/>
      <c r="E11" s="6"/>
      <c r="F11" s="6"/>
      <c r="G11" s="6"/>
    </row>
    <row r="12" spans="1:73" x14ac:dyDescent="0.25">
      <c r="B12" s="248" t="s">
        <v>99</v>
      </c>
      <c r="C12" s="249"/>
      <c r="D12" s="278" t="s">
        <v>19</v>
      </c>
      <c r="E12" s="278"/>
      <c r="F12" s="232"/>
      <c r="G12" s="215"/>
      <c r="H12" s="266" t="s">
        <v>21</v>
      </c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7"/>
      <c r="V12" s="275" t="s">
        <v>22</v>
      </c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7"/>
      <c r="AK12" s="272" t="s">
        <v>18</v>
      </c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4"/>
      <c r="AX12" s="262" t="s">
        <v>64</v>
      </c>
      <c r="AY12" s="263"/>
      <c r="AZ12" s="263"/>
      <c r="BA12" s="263"/>
      <c r="BB12" s="264"/>
    </row>
    <row r="13" spans="1:73" ht="63.75" customHeight="1" x14ac:dyDescent="0.25">
      <c r="B13" s="233" t="s">
        <v>95</v>
      </c>
      <c r="C13" s="246" t="s">
        <v>23</v>
      </c>
      <c r="D13" s="155" t="s">
        <v>24</v>
      </c>
      <c r="E13" s="156" t="s">
        <v>25</v>
      </c>
      <c r="F13" s="157" t="s">
        <v>41</v>
      </c>
      <c r="G13" s="157" t="s">
        <v>72</v>
      </c>
      <c r="H13" s="158" t="s">
        <v>26</v>
      </c>
      <c r="I13" s="159" t="s">
        <v>27</v>
      </c>
      <c r="J13" s="159" t="s">
        <v>28</v>
      </c>
      <c r="K13" s="159" t="s">
        <v>29</v>
      </c>
      <c r="L13" s="159" t="s">
        <v>30</v>
      </c>
      <c r="M13" s="159" t="s">
        <v>31</v>
      </c>
      <c r="N13" s="159" t="s">
        <v>32</v>
      </c>
      <c r="O13" s="159" t="s">
        <v>33</v>
      </c>
      <c r="P13" s="160" t="s">
        <v>34</v>
      </c>
      <c r="Q13" s="158" t="s">
        <v>35</v>
      </c>
      <c r="R13" s="159" t="s">
        <v>20</v>
      </c>
      <c r="S13" s="161" t="s">
        <v>36</v>
      </c>
      <c r="T13" s="162" t="s">
        <v>37</v>
      </c>
      <c r="V13" s="176" t="s">
        <v>23</v>
      </c>
      <c r="W13" s="163" t="s">
        <v>26</v>
      </c>
      <c r="X13" s="164" t="s">
        <v>27</v>
      </c>
      <c r="Y13" s="164" t="s">
        <v>28</v>
      </c>
      <c r="Z13" s="164" t="s">
        <v>29</v>
      </c>
      <c r="AA13" s="164" t="s">
        <v>30</v>
      </c>
      <c r="AB13" s="164" t="s">
        <v>38</v>
      </c>
      <c r="AC13" s="164" t="s">
        <v>32</v>
      </c>
      <c r="AD13" s="164" t="s">
        <v>33</v>
      </c>
      <c r="AE13" s="165" t="s">
        <v>34</v>
      </c>
      <c r="AF13" s="166" t="s">
        <v>35</v>
      </c>
      <c r="AG13" s="164" t="s">
        <v>20</v>
      </c>
      <c r="AH13" s="167" t="s">
        <v>39</v>
      </c>
      <c r="AI13" s="168" t="s">
        <v>37</v>
      </c>
      <c r="AK13" s="169" t="s">
        <v>23</v>
      </c>
      <c r="AL13" s="164" t="s">
        <v>26</v>
      </c>
      <c r="AM13" s="164" t="s">
        <v>27</v>
      </c>
      <c r="AN13" s="164" t="s">
        <v>28</v>
      </c>
      <c r="AO13" s="164" t="s">
        <v>29</v>
      </c>
      <c r="AP13" s="164" t="s">
        <v>30</v>
      </c>
      <c r="AQ13" s="164" t="s">
        <v>38</v>
      </c>
      <c r="AR13" s="164" t="s">
        <v>32</v>
      </c>
      <c r="AS13" s="164" t="s">
        <v>33</v>
      </c>
      <c r="AT13" s="165" t="s">
        <v>34</v>
      </c>
      <c r="AU13" s="198" t="s">
        <v>35</v>
      </c>
      <c r="AV13" s="197" t="s">
        <v>20</v>
      </c>
      <c r="AX13" s="193" t="s">
        <v>23</v>
      </c>
      <c r="AY13" s="68" t="s">
        <v>65</v>
      </c>
      <c r="AZ13" s="69" t="s">
        <v>66</v>
      </c>
      <c r="BA13" s="203" t="s">
        <v>67</v>
      </c>
      <c r="BB13" s="194" t="s">
        <v>60</v>
      </c>
      <c r="BQ13" s="1" t="s">
        <v>71</v>
      </c>
      <c r="BR13" t="str">
        <f t="shared" ref="BR13:BR68" si="0">F13</f>
        <v>Ack Veckotakt</v>
      </c>
      <c r="BS13" t="s">
        <v>70</v>
      </c>
      <c r="BU13" t="s">
        <v>74</v>
      </c>
    </row>
    <row r="14" spans="1:73" ht="19.5" x14ac:dyDescent="0.3">
      <c r="B14" s="244"/>
      <c r="C14" s="245"/>
      <c r="D14" s="107">
        <f>SUM(D16:D68)</f>
        <v>53</v>
      </c>
      <c r="E14" s="108">
        <f>E6</f>
        <v>0</v>
      </c>
      <c r="F14" s="109">
        <f>F68</f>
        <v>0</v>
      </c>
      <c r="G14" s="110"/>
      <c r="H14" s="111"/>
      <c r="I14" s="112"/>
      <c r="J14" s="112"/>
      <c r="K14" s="112"/>
      <c r="L14" s="112"/>
      <c r="M14" s="112"/>
      <c r="N14" s="112"/>
      <c r="O14" s="112"/>
      <c r="P14" s="113"/>
      <c r="Q14" s="114"/>
      <c r="R14" s="115"/>
      <c r="S14" s="115"/>
      <c r="T14" s="116"/>
      <c r="V14" s="177"/>
      <c r="W14" s="76"/>
      <c r="X14" s="77"/>
      <c r="Y14" s="77"/>
      <c r="Z14" s="77"/>
      <c r="AA14" s="77"/>
      <c r="AB14" s="77"/>
      <c r="AC14" s="77"/>
      <c r="AD14" s="77"/>
      <c r="AE14" s="78"/>
      <c r="AF14" s="79"/>
      <c r="AG14" s="78"/>
      <c r="AH14" s="71"/>
      <c r="AI14" s="178"/>
      <c r="AK14" s="106"/>
      <c r="AL14" s="90"/>
      <c r="AM14" s="90"/>
      <c r="AN14" s="90"/>
      <c r="AO14" s="90"/>
      <c r="AP14" s="90"/>
      <c r="AQ14" s="90"/>
      <c r="AR14" s="90"/>
      <c r="AS14" s="90"/>
      <c r="AT14" s="78"/>
      <c r="AU14" s="199"/>
      <c r="AV14" s="187"/>
      <c r="AX14" s="177"/>
      <c r="AY14" s="70"/>
      <c r="AZ14" s="71"/>
      <c r="BA14" s="96"/>
      <c r="BB14" s="178"/>
      <c r="BQ14">
        <f>Veckoplanering1!$AF14</f>
        <v>0</v>
      </c>
      <c r="BR14">
        <f t="shared" si="0"/>
        <v>0</v>
      </c>
      <c r="BU14" t="str">
        <f>CONCATENATE(D2," -plan mot utfall")</f>
        <v>GRUPPNAMN -plan mot utfall</v>
      </c>
    </row>
    <row r="15" spans="1:73" hidden="1" x14ac:dyDescent="0.25">
      <c r="A15" s="40"/>
      <c r="B15" s="234"/>
      <c r="C15" s="243">
        <v>53</v>
      </c>
      <c r="D15" s="241"/>
      <c r="E15" s="117"/>
      <c r="F15" s="117"/>
      <c r="G15" s="117"/>
      <c r="H15" s="118"/>
      <c r="I15" s="119"/>
      <c r="J15" s="119"/>
      <c r="K15" s="119"/>
      <c r="L15" s="119"/>
      <c r="M15" s="119"/>
      <c r="N15" s="119"/>
      <c r="O15" s="119"/>
      <c r="P15" s="120">
        <f>SUM(H15:O15)</f>
        <v>0</v>
      </c>
      <c r="Q15" s="121">
        <f>P15</f>
        <v>0</v>
      </c>
      <c r="R15" s="122"/>
      <c r="S15" s="122"/>
      <c r="T15" s="123"/>
      <c r="V15" s="170">
        <v>53</v>
      </c>
      <c r="W15" s="97"/>
      <c r="X15" s="81"/>
      <c r="Y15" s="81"/>
      <c r="Z15" s="82"/>
      <c r="AA15" s="82"/>
      <c r="AB15" s="82"/>
      <c r="AC15" s="82"/>
      <c r="AD15" s="82"/>
      <c r="AE15" s="83">
        <f>SUM(AA15:AC15)</f>
        <v>0</v>
      </c>
      <c r="AF15" s="84">
        <f>AE15</f>
        <v>0</v>
      </c>
      <c r="AG15" s="83"/>
      <c r="AH15" s="98">
        <f>AE15</f>
        <v>0</v>
      </c>
      <c r="AI15" s="179">
        <f>AF15</f>
        <v>0</v>
      </c>
      <c r="AK15" s="185">
        <v>53</v>
      </c>
      <c r="AL15" s="81"/>
      <c r="AM15" s="81"/>
      <c r="AN15" s="81"/>
      <c r="AO15" s="81"/>
      <c r="AP15" s="81"/>
      <c r="AQ15" s="81"/>
      <c r="AR15" s="81"/>
      <c r="AS15" s="81"/>
      <c r="AT15" s="83">
        <f>SUM(AP15:AR15)</f>
        <v>0</v>
      </c>
      <c r="AU15" s="200">
        <f>AT15</f>
        <v>0</v>
      </c>
      <c r="AV15" s="188"/>
      <c r="AX15" s="170">
        <v>53</v>
      </c>
      <c r="AY15" s="213">
        <f>E7</f>
        <v>0</v>
      </c>
      <c r="AZ15" s="72">
        <f>E7</f>
        <v>0</v>
      </c>
      <c r="BA15" s="99">
        <f>Veckoplanering1!$D15*$BT$9</f>
        <v>0</v>
      </c>
      <c r="BB15" s="179"/>
      <c r="BQ15">
        <f>Veckoplanering1!$AF15</f>
        <v>0</v>
      </c>
      <c r="BR15">
        <f t="shared" si="0"/>
        <v>0</v>
      </c>
    </row>
    <row r="16" spans="1:73" x14ac:dyDescent="0.25">
      <c r="B16" s="235" t="s">
        <v>91</v>
      </c>
      <c r="C16" s="238">
        <v>1</v>
      </c>
      <c r="D16" s="235">
        <v>1</v>
      </c>
      <c r="E16" s="125">
        <f>Veckoplanering1!$D16*$E$6</f>
        <v>0</v>
      </c>
      <c r="F16" s="125">
        <f>E16</f>
        <v>0</v>
      </c>
      <c r="G16" s="125"/>
      <c r="H16" s="126"/>
      <c r="I16" s="127"/>
      <c r="J16" s="127"/>
      <c r="K16" s="127"/>
      <c r="L16" s="127"/>
      <c r="M16" s="127"/>
      <c r="N16" s="127"/>
      <c r="O16" s="127"/>
      <c r="P16" s="128">
        <f>SUM(H16:O16)</f>
        <v>0</v>
      </c>
      <c r="Q16" s="129">
        <f t="shared" ref="Q16:Q68" si="1">SUM(Q15+P16)</f>
        <v>0</v>
      </c>
      <c r="R16" s="130"/>
      <c r="S16" s="131">
        <f>P16-E16</f>
        <v>0</v>
      </c>
      <c r="T16" s="132">
        <f>Q16-F16</f>
        <v>0</v>
      </c>
      <c r="V16" s="171">
        <v>1</v>
      </c>
      <c r="W16" s="100"/>
      <c r="X16" s="87"/>
      <c r="Y16" s="86"/>
      <c r="Z16" s="86"/>
      <c r="AA16" s="86"/>
      <c r="AB16" s="86"/>
      <c r="AC16" s="86"/>
      <c r="AD16" s="86"/>
      <c r="AE16" s="88">
        <f>SUM(W16:AD16)</f>
        <v>0</v>
      </c>
      <c r="AF16" s="89">
        <f>AF15+AE16</f>
        <v>0</v>
      </c>
      <c r="AG16" s="88"/>
      <c r="AH16" s="101">
        <f>AE16-P16</f>
        <v>0</v>
      </c>
      <c r="AI16" s="180">
        <f>AF16-F16</f>
        <v>0</v>
      </c>
      <c r="AK16" s="186">
        <v>1</v>
      </c>
      <c r="AL16" s="86"/>
      <c r="AM16" s="86"/>
      <c r="AN16" s="86"/>
      <c r="AO16" s="86"/>
      <c r="AP16" s="86"/>
      <c r="AQ16" s="86"/>
      <c r="AR16" s="86"/>
      <c r="AS16" s="86"/>
      <c r="AT16" s="88">
        <f>SUM(AL16:AR16)</f>
        <v>0</v>
      </c>
      <c r="AU16" s="201">
        <f>AU15+AT16</f>
        <v>0</v>
      </c>
      <c r="AV16" s="187"/>
      <c r="AX16" s="171">
        <v>1</v>
      </c>
      <c r="AY16" s="73">
        <f>AY15-Veckoplanering1!$AE16+AT16</f>
        <v>0</v>
      </c>
      <c r="AZ16" s="74" t="e">
        <f>AZ15-($E$7-$E$8)/$E$5*D16</f>
        <v>#DIV/0!</v>
      </c>
      <c r="BA16" s="102" t="e">
        <f>AZ16-AY16</f>
        <v>#DIV/0!</v>
      </c>
      <c r="BB16" s="180" t="e">
        <f>AY11-Veckoplanering1!$BA16</f>
        <v>#DIV/0!</v>
      </c>
      <c r="BQ16">
        <f>Veckoplanering1!$AF16</f>
        <v>0</v>
      </c>
      <c r="BR16">
        <f t="shared" si="0"/>
        <v>0</v>
      </c>
      <c r="BS16" s="67">
        <f t="shared" ref="BS16:BS68" si="2">Q16</f>
        <v>0</v>
      </c>
      <c r="BU16" t="str">
        <f>CONCATENATE(D2," -Köutveckling")</f>
        <v>GRUPPNAMN -Köutveckling</v>
      </c>
    </row>
    <row r="17" spans="2:71" x14ac:dyDescent="0.25">
      <c r="B17" s="236"/>
      <c r="C17" s="239">
        <v>2</v>
      </c>
      <c r="D17" s="236">
        <v>1</v>
      </c>
      <c r="E17" s="133">
        <f>Veckoplanering1!$D17*$E$6</f>
        <v>0</v>
      </c>
      <c r="F17" s="133">
        <f>F16+E17</f>
        <v>0</v>
      </c>
      <c r="G17" s="133"/>
      <c r="H17" s="134"/>
      <c r="I17" s="135"/>
      <c r="J17" s="135"/>
      <c r="K17" s="135"/>
      <c r="L17" s="135"/>
      <c r="M17" s="135"/>
      <c r="N17" s="135"/>
      <c r="O17" s="135"/>
      <c r="P17" s="136">
        <f>SUM(H17:O17)</f>
        <v>0</v>
      </c>
      <c r="Q17" s="137">
        <f>SUM(Q16+P17)</f>
        <v>0</v>
      </c>
      <c r="R17" s="122"/>
      <c r="S17" s="138">
        <f t="shared" ref="S17:T68" si="3">P17-E17</f>
        <v>0</v>
      </c>
      <c r="T17" s="139">
        <f>Q17-F17</f>
        <v>0</v>
      </c>
      <c r="V17" s="170">
        <v>2</v>
      </c>
      <c r="W17" s="103"/>
      <c r="X17" s="91"/>
      <c r="Y17" s="91"/>
      <c r="Z17" s="91"/>
      <c r="AA17" s="91"/>
      <c r="AB17" s="91"/>
      <c r="AC17" s="91"/>
      <c r="AD17" s="91"/>
      <c r="AE17" s="83">
        <f t="shared" ref="AE17:AE68" si="4">SUM(W17:AD17)</f>
        <v>0</v>
      </c>
      <c r="AF17" s="84">
        <f>AF16+AE17</f>
        <v>0</v>
      </c>
      <c r="AG17" s="83"/>
      <c r="AH17" s="98">
        <f>AE17-P17</f>
        <v>0</v>
      </c>
      <c r="AI17" s="179">
        <f>AF17-F17</f>
        <v>0</v>
      </c>
      <c r="AK17" s="185">
        <v>2</v>
      </c>
      <c r="AL17" s="91"/>
      <c r="AM17" s="91"/>
      <c r="AN17" s="91"/>
      <c r="AO17" s="91"/>
      <c r="AP17" s="91"/>
      <c r="AQ17" s="91"/>
      <c r="AR17" s="91"/>
      <c r="AS17" s="91"/>
      <c r="AT17" s="83">
        <f>SUM(AL17:AR17)</f>
        <v>0</v>
      </c>
      <c r="AU17" s="200">
        <f>AU16+AT17</f>
        <v>0</v>
      </c>
      <c r="AV17" s="188"/>
      <c r="AX17" s="170">
        <v>2</v>
      </c>
      <c r="AY17" s="75">
        <f>AY16-Veckoplanering1!$AE17+AT17</f>
        <v>0</v>
      </c>
      <c r="AZ17" s="72" t="e">
        <f t="shared" ref="AZ17:AZ68" si="5">AZ16-($E$7-$E$8)/$E$5*D17</f>
        <v>#DIV/0!</v>
      </c>
      <c r="BA17" s="99" t="e">
        <f t="shared" ref="BA17:BA68" si="6">AZ17-AY17</f>
        <v>#DIV/0!</v>
      </c>
      <c r="BB17" s="179" t="e">
        <f>BB16-Veckoplanering1!$BA17</f>
        <v>#DIV/0!</v>
      </c>
      <c r="BQ17">
        <f>Veckoplanering1!$AF17</f>
        <v>0</v>
      </c>
      <c r="BR17">
        <f t="shared" si="0"/>
        <v>0</v>
      </c>
      <c r="BS17" s="67">
        <f t="shared" si="2"/>
        <v>0</v>
      </c>
    </row>
    <row r="18" spans="2:71" x14ac:dyDescent="0.25">
      <c r="B18" s="235"/>
      <c r="C18" s="238">
        <v>3</v>
      </c>
      <c r="D18" s="235">
        <v>1</v>
      </c>
      <c r="E18" s="125">
        <f>Veckoplanering1!$D18*$E$6</f>
        <v>0</v>
      </c>
      <c r="F18" s="125">
        <f>F17+E18</f>
        <v>0</v>
      </c>
      <c r="G18" s="125"/>
      <c r="H18" s="126"/>
      <c r="I18" s="127"/>
      <c r="J18" s="127"/>
      <c r="K18" s="127"/>
      <c r="L18" s="127"/>
      <c r="M18" s="127"/>
      <c r="N18" s="127"/>
      <c r="O18" s="127"/>
      <c r="P18" s="128">
        <f>SUM(H18:O18)</f>
        <v>0</v>
      </c>
      <c r="Q18" s="129">
        <f t="shared" si="1"/>
        <v>0</v>
      </c>
      <c r="R18" s="130"/>
      <c r="S18" s="131">
        <f t="shared" si="3"/>
        <v>0</v>
      </c>
      <c r="T18" s="132">
        <f t="shared" si="3"/>
        <v>0</v>
      </c>
      <c r="V18" s="171">
        <v>3</v>
      </c>
      <c r="W18" s="100"/>
      <c r="X18" s="86"/>
      <c r="Y18" s="86"/>
      <c r="Z18" s="86"/>
      <c r="AA18" s="86"/>
      <c r="AB18" s="86"/>
      <c r="AC18" s="86"/>
      <c r="AD18" s="86"/>
      <c r="AE18" s="88">
        <f t="shared" si="4"/>
        <v>0</v>
      </c>
      <c r="AF18" s="89">
        <f t="shared" ref="AF18:AF68" si="7">AF17+AE18</f>
        <v>0</v>
      </c>
      <c r="AG18" s="88"/>
      <c r="AH18" s="101">
        <f t="shared" ref="AH18:AH68" si="8">AE18-P18</f>
        <v>0</v>
      </c>
      <c r="AI18" s="180">
        <f t="shared" ref="AI18:AI68" si="9">AF18-F18</f>
        <v>0</v>
      </c>
      <c r="AK18" s="186">
        <v>3</v>
      </c>
      <c r="AL18" s="86"/>
      <c r="AM18" s="86"/>
      <c r="AN18" s="86"/>
      <c r="AO18" s="86"/>
      <c r="AP18" s="86"/>
      <c r="AQ18" s="86"/>
      <c r="AR18" s="86"/>
      <c r="AS18" s="86"/>
      <c r="AT18" s="88">
        <f>SUM(AL18:AR18)</f>
        <v>0</v>
      </c>
      <c r="AU18" s="201">
        <f t="shared" ref="AU18:AU68" si="10">AU17+AT18</f>
        <v>0</v>
      </c>
      <c r="AV18" s="187"/>
      <c r="AX18" s="171">
        <v>3</v>
      </c>
      <c r="AY18" s="73">
        <f>AY17-Veckoplanering1!$AE18+AT18</f>
        <v>0</v>
      </c>
      <c r="AZ18" s="74" t="e">
        <f t="shared" si="5"/>
        <v>#DIV/0!</v>
      </c>
      <c r="BA18" s="102" t="e">
        <f t="shared" si="6"/>
        <v>#DIV/0!</v>
      </c>
      <c r="BB18" s="180" t="e">
        <f>BB17-Veckoplanering1!$BA18</f>
        <v>#DIV/0!</v>
      </c>
      <c r="BQ18">
        <f>Veckoplanering1!$AF18</f>
        <v>0</v>
      </c>
      <c r="BR18">
        <f t="shared" si="0"/>
        <v>0</v>
      </c>
      <c r="BS18" s="67">
        <f t="shared" si="2"/>
        <v>0</v>
      </c>
    </row>
    <row r="19" spans="2:71" x14ac:dyDescent="0.25">
      <c r="B19" s="236"/>
      <c r="C19" s="239">
        <v>4</v>
      </c>
      <c r="D19" s="236">
        <v>1</v>
      </c>
      <c r="E19" s="133">
        <f>Veckoplanering1!$D19*$E$6</f>
        <v>0</v>
      </c>
      <c r="F19" s="133">
        <f t="shared" ref="F19:F68" si="11">F18+E19</f>
        <v>0</v>
      </c>
      <c r="G19" s="133"/>
      <c r="H19" s="134"/>
      <c r="I19" s="135"/>
      <c r="J19" s="135"/>
      <c r="K19" s="135"/>
      <c r="L19" s="135"/>
      <c r="M19" s="135"/>
      <c r="N19" s="135"/>
      <c r="O19" s="135"/>
      <c r="P19" s="136">
        <f t="shared" ref="P19:P68" si="12">SUM(H19:O19)</f>
        <v>0</v>
      </c>
      <c r="Q19" s="137">
        <f t="shared" si="1"/>
        <v>0</v>
      </c>
      <c r="R19" s="122"/>
      <c r="S19" s="138">
        <f t="shared" si="3"/>
        <v>0</v>
      </c>
      <c r="T19" s="139">
        <f t="shared" si="3"/>
        <v>0</v>
      </c>
      <c r="V19" s="170">
        <v>4</v>
      </c>
      <c r="W19" s="103"/>
      <c r="X19" s="91"/>
      <c r="Y19" s="91"/>
      <c r="Z19" s="91"/>
      <c r="AA19" s="91"/>
      <c r="AB19" s="91"/>
      <c r="AC19" s="91"/>
      <c r="AD19" s="91"/>
      <c r="AE19" s="83">
        <f t="shared" si="4"/>
        <v>0</v>
      </c>
      <c r="AF19" s="84">
        <f t="shared" si="7"/>
        <v>0</v>
      </c>
      <c r="AG19" s="83"/>
      <c r="AH19" s="98">
        <f t="shared" si="8"/>
        <v>0</v>
      </c>
      <c r="AI19" s="179">
        <f t="shared" si="9"/>
        <v>0</v>
      </c>
      <c r="AK19" s="185">
        <v>4</v>
      </c>
      <c r="AL19" s="91"/>
      <c r="AM19" s="91"/>
      <c r="AN19" s="91"/>
      <c r="AO19" s="91"/>
      <c r="AP19" s="91"/>
      <c r="AQ19" s="91"/>
      <c r="AR19" s="91"/>
      <c r="AS19" s="91"/>
      <c r="AT19" s="83">
        <f t="shared" ref="AT19:AT68" si="13">SUM(AL19:AR19)</f>
        <v>0</v>
      </c>
      <c r="AU19" s="200">
        <f t="shared" si="10"/>
        <v>0</v>
      </c>
      <c r="AV19" s="188"/>
      <c r="AX19" s="170">
        <v>4</v>
      </c>
      <c r="AY19" s="75">
        <f>AY18-Veckoplanering1!$AE19+AT19</f>
        <v>0</v>
      </c>
      <c r="AZ19" s="72" t="e">
        <f t="shared" si="5"/>
        <v>#DIV/0!</v>
      </c>
      <c r="BA19" s="99" t="e">
        <f t="shared" si="6"/>
        <v>#DIV/0!</v>
      </c>
      <c r="BB19" s="179" t="e">
        <f>BB18-Veckoplanering1!$BA19</f>
        <v>#DIV/0!</v>
      </c>
      <c r="BQ19">
        <f>Veckoplanering1!$AF19</f>
        <v>0</v>
      </c>
      <c r="BR19">
        <f t="shared" si="0"/>
        <v>0</v>
      </c>
      <c r="BS19" s="67">
        <f t="shared" si="2"/>
        <v>0</v>
      </c>
    </row>
    <row r="20" spans="2:71" x14ac:dyDescent="0.25">
      <c r="B20" s="235"/>
      <c r="C20" s="238">
        <v>5</v>
      </c>
      <c r="D20" s="235">
        <v>1</v>
      </c>
      <c r="E20" s="125">
        <f>Veckoplanering1!$D20*$E$6</f>
        <v>0</v>
      </c>
      <c r="F20" s="125">
        <f t="shared" si="11"/>
        <v>0</v>
      </c>
      <c r="G20" s="125"/>
      <c r="H20" s="126"/>
      <c r="I20" s="127"/>
      <c r="J20" s="127"/>
      <c r="K20" s="127"/>
      <c r="L20" s="127"/>
      <c r="M20" s="127"/>
      <c r="N20" s="127"/>
      <c r="O20" s="127"/>
      <c r="P20" s="128">
        <f t="shared" si="12"/>
        <v>0</v>
      </c>
      <c r="Q20" s="129">
        <f t="shared" si="1"/>
        <v>0</v>
      </c>
      <c r="R20" s="130"/>
      <c r="S20" s="131">
        <f t="shared" si="3"/>
        <v>0</v>
      </c>
      <c r="T20" s="132">
        <f t="shared" si="3"/>
        <v>0</v>
      </c>
      <c r="V20" s="171">
        <v>5</v>
      </c>
      <c r="W20" s="100"/>
      <c r="X20" s="86"/>
      <c r="Y20" s="86"/>
      <c r="Z20" s="86"/>
      <c r="AA20" s="86"/>
      <c r="AB20" s="86"/>
      <c r="AC20" s="86"/>
      <c r="AD20" s="86"/>
      <c r="AE20" s="88">
        <f t="shared" si="4"/>
        <v>0</v>
      </c>
      <c r="AF20" s="89">
        <f t="shared" si="7"/>
        <v>0</v>
      </c>
      <c r="AG20" s="88"/>
      <c r="AH20" s="101">
        <f t="shared" si="8"/>
        <v>0</v>
      </c>
      <c r="AI20" s="180">
        <f>AF20-F20</f>
        <v>0</v>
      </c>
      <c r="AK20" s="186">
        <v>5</v>
      </c>
      <c r="AL20" s="86"/>
      <c r="AM20" s="86"/>
      <c r="AN20" s="86"/>
      <c r="AO20" s="86"/>
      <c r="AP20" s="86"/>
      <c r="AQ20" s="86"/>
      <c r="AR20" s="86"/>
      <c r="AS20" s="86"/>
      <c r="AT20" s="88">
        <f t="shared" si="13"/>
        <v>0</v>
      </c>
      <c r="AU20" s="201">
        <f t="shared" si="10"/>
        <v>0</v>
      </c>
      <c r="AV20" s="187"/>
      <c r="AX20" s="171">
        <v>5</v>
      </c>
      <c r="AY20" s="73">
        <f>AY19-Veckoplanering1!$AE20+AT20</f>
        <v>0</v>
      </c>
      <c r="AZ20" s="74" t="e">
        <f t="shared" si="5"/>
        <v>#DIV/0!</v>
      </c>
      <c r="BA20" s="102" t="e">
        <f t="shared" si="6"/>
        <v>#DIV/0!</v>
      </c>
      <c r="BB20" s="180" t="e">
        <f>BB19-Veckoplanering1!$BA20</f>
        <v>#DIV/0!</v>
      </c>
      <c r="BQ20">
        <f>Veckoplanering1!$AF20</f>
        <v>0</v>
      </c>
      <c r="BR20">
        <f t="shared" si="0"/>
        <v>0</v>
      </c>
      <c r="BS20" s="67">
        <f t="shared" si="2"/>
        <v>0</v>
      </c>
    </row>
    <row r="21" spans="2:71" x14ac:dyDescent="0.25">
      <c r="B21" s="236"/>
      <c r="C21" s="239">
        <v>6</v>
      </c>
      <c r="D21" s="236">
        <v>1</v>
      </c>
      <c r="E21" s="133">
        <f>Veckoplanering1!$D21*$E$6</f>
        <v>0</v>
      </c>
      <c r="F21" s="133">
        <f t="shared" si="11"/>
        <v>0</v>
      </c>
      <c r="G21" s="133"/>
      <c r="H21" s="134"/>
      <c r="I21" s="135"/>
      <c r="J21" s="135"/>
      <c r="K21" s="135"/>
      <c r="L21" s="135"/>
      <c r="M21" s="135"/>
      <c r="N21" s="135"/>
      <c r="O21" s="135"/>
      <c r="P21" s="136">
        <f t="shared" si="12"/>
        <v>0</v>
      </c>
      <c r="Q21" s="137">
        <f t="shared" si="1"/>
        <v>0</v>
      </c>
      <c r="R21" s="122"/>
      <c r="S21" s="138">
        <f t="shared" si="3"/>
        <v>0</v>
      </c>
      <c r="T21" s="139">
        <f t="shared" si="3"/>
        <v>0</v>
      </c>
      <c r="V21" s="170">
        <v>6</v>
      </c>
      <c r="W21" s="103"/>
      <c r="X21" s="91"/>
      <c r="Y21" s="91"/>
      <c r="Z21" s="91"/>
      <c r="AA21" s="91"/>
      <c r="AB21" s="91"/>
      <c r="AC21" s="91"/>
      <c r="AD21" s="91"/>
      <c r="AE21" s="83">
        <f t="shared" si="4"/>
        <v>0</v>
      </c>
      <c r="AF21" s="84">
        <f t="shared" si="7"/>
        <v>0</v>
      </c>
      <c r="AG21" s="83"/>
      <c r="AH21" s="98">
        <f t="shared" si="8"/>
        <v>0</v>
      </c>
      <c r="AI21" s="179">
        <f t="shared" si="9"/>
        <v>0</v>
      </c>
      <c r="AK21" s="185">
        <v>6</v>
      </c>
      <c r="AL21" s="91"/>
      <c r="AM21" s="91"/>
      <c r="AN21" s="91"/>
      <c r="AO21" s="91"/>
      <c r="AP21" s="91"/>
      <c r="AQ21" s="91"/>
      <c r="AR21" s="91"/>
      <c r="AS21" s="91"/>
      <c r="AT21" s="83">
        <f t="shared" si="13"/>
        <v>0</v>
      </c>
      <c r="AU21" s="200">
        <f t="shared" si="10"/>
        <v>0</v>
      </c>
      <c r="AV21" s="188"/>
      <c r="AX21" s="170">
        <v>6</v>
      </c>
      <c r="AY21" s="75">
        <f>AY20-Veckoplanering1!$AE21+AT21</f>
        <v>0</v>
      </c>
      <c r="AZ21" s="72" t="e">
        <f t="shared" si="5"/>
        <v>#DIV/0!</v>
      </c>
      <c r="BA21" s="99" t="e">
        <f t="shared" si="6"/>
        <v>#DIV/0!</v>
      </c>
      <c r="BB21" s="179" t="e">
        <f>BB20-Veckoplanering1!$BA21</f>
        <v>#DIV/0!</v>
      </c>
      <c r="BQ21">
        <f>Veckoplanering1!$AF21</f>
        <v>0</v>
      </c>
      <c r="BR21">
        <f t="shared" si="0"/>
        <v>0</v>
      </c>
      <c r="BS21" s="67">
        <f t="shared" si="2"/>
        <v>0</v>
      </c>
    </row>
    <row r="22" spans="2:71" x14ac:dyDescent="0.25">
      <c r="B22" s="235"/>
      <c r="C22" s="238">
        <v>7</v>
      </c>
      <c r="D22" s="235">
        <v>1</v>
      </c>
      <c r="E22" s="125">
        <f>Veckoplanering1!$D22*$E$6</f>
        <v>0</v>
      </c>
      <c r="F22" s="125">
        <f t="shared" si="11"/>
        <v>0</v>
      </c>
      <c r="G22" s="125"/>
      <c r="H22" s="126"/>
      <c r="I22" s="127"/>
      <c r="J22" s="127"/>
      <c r="K22" s="127"/>
      <c r="L22" s="127"/>
      <c r="M22" s="127"/>
      <c r="N22" s="127"/>
      <c r="O22" s="127"/>
      <c r="P22" s="128">
        <f t="shared" si="12"/>
        <v>0</v>
      </c>
      <c r="Q22" s="129">
        <f t="shared" si="1"/>
        <v>0</v>
      </c>
      <c r="R22" s="130"/>
      <c r="S22" s="131">
        <f t="shared" si="3"/>
        <v>0</v>
      </c>
      <c r="T22" s="132">
        <f t="shared" si="3"/>
        <v>0</v>
      </c>
      <c r="V22" s="171">
        <v>7</v>
      </c>
      <c r="W22" s="100"/>
      <c r="X22" s="86"/>
      <c r="Y22" s="86"/>
      <c r="Z22" s="86"/>
      <c r="AA22" s="86"/>
      <c r="AB22" s="86"/>
      <c r="AC22" s="86"/>
      <c r="AD22" s="86"/>
      <c r="AE22" s="88">
        <f t="shared" si="4"/>
        <v>0</v>
      </c>
      <c r="AF22" s="89">
        <f t="shared" si="7"/>
        <v>0</v>
      </c>
      <c r="AG22" s="88"/>
      <c r="AH22" s="101">
        <f t="shared" si="8"/>
        <v>0</v>
      </c>
      <c r="AI22" s="180">
        <f t="shared" si="9"/>
        <v>0</v>
      </c>
      <c r="AK22" s="186">
        <v>7</v>
      </c>
      <c r="AL22" s="86"/>
      <c r="AM22" s="86"/>
      <c r="AN22" s="86"/>
      <c r="AO22" s="86"/>
      <c r="AP22" s="86"/>
      <c r="AQ22" s="86"/>
      <c r="AR22" s="86"/>
      <c r="AS22" s="86"/>
      <c r="AT22" s="88">
        <f t="shared" si="13"/>
        <v>0</v>
      </c>
      <c r="AU22" s="201">
        <f t="shared" si="10"/>
        <v>0</v>
      </c>
      <c r="AV22" s="187"/>
      <c r="AX22" s="171">
        <v>7</v>
      </c>
      <c r="AY22" s="73">
        <f>AY21-Veckoplanering1!$AE22+AT22</f>
        <v>0</v>
      </c>
      <c r="AZ22" s="74" t="e">
        <f t="shared" si="5"/>
        <v>#DIV/0!</v>
      </c>
      <c r="BA22" s="102" t="e">
        <f t="shared" si="6"/>
        <v>#DIV/0!</v>
      </c>
      <c r="BB22" s="180" t="e">
        <f>BB21-Veckoplanering1!$BA22</f>
        <v>#DIV/0!</v>
      </c>
      <c r="BQ22">
        <f>Veckoplanering1!$AF22</f>
        <v>0</v>
      </c>
      <c r="BR22">
        <f t="shared" si="0"/>
        <v>0</v>
      </c>
      <c r="BS22" s="67">
        <f t="shared" si="2"/>
        <v>0</v>
      </c>
    </row>
    <row r="23" spans="2:71" x14ac:dyDescent="0.25">
      <c r="B23" s="236" t="s">
        <v>81</v>
      </c>
      <c r="C23" s="239">
        <v>8</v>
      </c>
      <c r="D23" s="236">
        <v>1</v>
      </c>
      <c r="E23" s="133">
        <f>Veckoplanering1!$D23*$E$6</f>
        <v>0</v>
      </c>
      <c r="F23" s="133">
        <f t="shared" si="11"/>
        <v>0</v>
      </c>
      <c r="G23" s="133"/>
      <c r="H23" s="134"/>
      <c r="I23" s="135"/>
      <c r="J23" s="135"/>
      <c r="K23" s="135"/>
      <c r="L23" s="135"/>
      <c r="M23" s="135"/>
      <c r="N23" s="135"/>
      <c r="O23" s="135"/>
      <c r="P23" s="136">
        <f t="shared" si="12"/>
        <v>0</v>
      </c>
      <c r="Q23" s="137">
        <f t="shared" si="1"/>
        <v>0</v>
      </c>
      <c r="R23" s="122"/>
      <c r="S23" s="138">
        <f t="shared" si="3"/>
        <v>0</v>
      </c>
      <c r="T23" s="139">
        <f t="shared" si="3"/>
        <v>0</v>
      </c>
      <c r="V23" s="170">
        <v>8</v>
      </c>
      <c r="W23" s="103"/>
      <c r="X23" s="91"/>
      <c r="Y23" s="91"/>
      <c r="Z23" s="93"/>
      <c r="AA23" s="91"/>
      <c r="AB23" s="91"/>
      <c r="AC23" s="91"/>
      <c r="AD23" s="91"/>
      <c r="AE23" s="83">
        <f t="shared" si="4"/>
        <v>0</v>
      </c>
      <c r="AF23" s="84">
        <f t="shared" si="7"/>
        <v>0</v>
      </c>
      <c r="AG23" s="83"/>
      <c r="AH23" s="98">
        <f t="shared" si="8"/>
        <v>0</v>
      </c>
      <c r="AI23" s="179">
        <f t="shared" si="9"/>
        <v>0</v>
      </c>
      <c r="AK23" s="185">
        <v>8</v>
      </c>
      <c r="AL23" s="91"/>
      <c r="AM23" s="91"/>
      <c r="AN23" s="91"/>
      <c r="AO23" s="91"/>
      <c r="AP23" s="91"/>
      <c r="AQ23" s="91"/>
      <c r="AR23" s="91"/>
      <c r="AS23" s="91"/>
      <c r="AT23" s="83">
        <f t="shared" si="13"/>
        <v>0</v>
      </c>
      <c r="AU23" s="200">
        <f t="shared" si="10"/>
        <v>0</v>
      </c>
      <c r="AV23" s="188"/>
      <c r="AW23" s="3"/>
      <c r="AX23" s="170">
        <v>8</v>
      </c>
      <c r="AY23" s="75">
        <f>AY22-Veckoplanering1!$AE23+AT23</f>
        <v>0</v>
      </c>
      <c r="AZ23" s="72" t="e">
        <f t="shared" si="5"/>
        <v>#DIV/0!</v>
      </c>
      <c r="BA23" s="99" t="e">
        <f t="shared" si="6"/>
        <v>#DIV/0!</v>
      </c>
      <c r="BB23" s="179" t="e">
        <f>BB22-Veckoplanering1!$BA23</f>
        <v>#DIV/0!</v>
      </c>
      <c r="BQ23">
        <f>Veckoplanering1!$AF23</f>
        <v>0</v>
      </c>
      <c r="BR23">
        <f t="shared" si="0"/>
        <v>0</v>
      </c>
      <c r="BS23" s="67">
        <f t="shared" si="2"/>
        <v>0</v>
      </c>
    </row>
    <row r="24" spans="2:71" x14ac:dyDescent="0.25">
      <c r="B24" s="235"/>
      <c r="C24" s="238">
        <v>9</v>
      </c>
      <c r="D24" s="235">
        <v>1</v>
      </c>
      <c r="E24" s="125">
        <f>Veckoplanering1!$D24*$E$6</f>
        <v>0</v>
      </c>
      <c r="F24" s="125">
        <f t="shared" si="11"/>
        <v>0</v>
      </c>
      <c r="G24" s="125"/>
      <c r="H24" s="126"/>
      <c r="I24" s="127"/>
      <c r="J24" s="127"/>
      <c r="K24" s="127"/>
      <c r="L24" s="127"/>
      <c r="M24" s="127"/>
      <c r="N24" s="127"/>
      <c r="O24" s="127"/>
      <c r="P24" s="128">
        <f t="shared" si="12"/>
        <v>0</v>
      </c>
      <c r="Q24" s="129">
        <f t="shared" si="1"/>
        <v>0</v>
      </c>
      <c r="R24" s="130"/>
      <c r="S24" s="131">
        <f t="shared" si="3"/>
        <v>0</v>
      </c>
      <c r="T24" s="132">
        <f t="shared" si="3"/>
        <v>0</v>
      </c>
      <c r="V24" s="171">
        <v>9</v>
      </c>
      <c r="W24" s="100"/>
      <c r="X24" s="86"/>
      <c r="Y24" s="86"/>
      <c r="Z24" s="86"/>
      <c r="AA24" s="86"/>
      <c r="AB24" s="86"/>
      <c r="AC24" s="86"/>
      <c r="AD24" s="86"/>
      <c r="AE24" s="88">
        <f t="shared" si="4"/>
        <v>0</v>
      </c>
      <c r="AF24" s="89">
        <f t="shared" si="7"/>
        <v>0</v>
      </c>
      <c r="AG24" s="88"/>
      <c r="AH24" s="101">
        <f t="shared" si="8"/>
        <v>0</v>
      </c>
      <c r="AI24" s="180">
        <f t="shared" si="9"/>
        <v>0</v>
      </c>
      <c r="AK24" s="186">
        <v>9</v>
      </c>
      <c r="AL24" s="86"/>
      <c r="AM24" s="86"/>
      <c r="AN24" s="86"/>
      <c r="AO24" s="86"/>
      <c r="AP24" s="86"/>
      <c r="AQ24" s="86"/>
      <c r="AR24" s="86"/>
      <c r="AS24" s="86"/>
      <c r="AT24" s="88">
        <f t="shared" si="13"/>
        <v>0</v>
      </c>
      <c r="AU24" s="201">
        <f t="shared" si="10"/>
        <v>0</v>
      </c>
      <c r="AV24" s="187"/>
      <c r="AW24" s="3"/>
      <c r="AX24" s="171">
        <v>9</v>
      </c>
      <c r="AY24" s="73">
        <f>AY23-Veckoplanering1!$AE24+AT24</f>
        <v>0</v>
      </c>
      <c r="AZ24" s="74" t="e">
        <f t="shared" si="5"/>
        <v>#DIV/0!</v>
      </c>
      <c r="BA24" s="102" t="e">
        <f t="shared" si="6"/>
        <v>#DIV/0!</v>
      </c>
      <c r="BB24" s="180" t="e">
        <f>BB23-Veckoplanering1!$BA24</f>
        <v>#DIV/0!</v>
      </c>
      <c r="BQ24">
        <f>Veckoplanering1!$AF24</f>
        <v>0</v>
      </c>
      <c r="BR24">
        <f t="shared" si="0"/>
        <v>0</v>
      </c>
      <c r="BS24" s="67">
        <f t="shared" si="2"/>
        <v>0</v>
      </c>
    </row>
    <row r="25" spans="2:71" x14ac:dyDescent="0.25">
      <c r="B25" s="236"/>
      <c r="C25" s="239">
        <v>10</v>
      </c>
      <c r="D25" s="236">
        <v>1</v>
      </c>
      <c r="E25" s="133">
        <f>Veckoplanering1!$D25*$E$6</f>
        <v>0</v>
      </c>
      <c r="F25" s="133">
        <f t="shared" si="11"/>
        <v>0</v>
      </c>
      <c r="G25" s="133"/>
      <c r="H25" s="134"/>
      <c r="I25" s="135"/>
      <c r="J25" s="135"/>
      <c r="K25" s="135"/>
      <c r="L25" s="135"/>
      <c r="M25" s="135"/>
      <c r="N25" s="135"/>
      <c r="O25" s="135"/>
      <c r="P25" s="136">
        <f t="shared" si="12"/>
        <v>0</v>
      </c>
      <c r="Q25" s="137">
        <f t="shared" si="1"/>
        <v>0</v>
      </c>
      <c r="R25" s="122"/>
      <c r="S25" s="138">
        <f t="shared" si="3"/>
        <v>0</v>
      </c>
      <c r="T25" s="139">
        <f t="shared" si="3"/>
        <v>0</v>
      </c>
      <c r="V25" s="170">
        <v>10</v>
      </c>
      <c r="W25" s="103"/>
      <c r="X25" s="91"/>
      <c r="Y25" s="91"/>
      <c r="Z25" s="91"/>
      <c r="AA25" s="91"/>
      <c r="AB25" s="91"/>
      <c r="AC25" s="91"/>
      <c r="AD25" s="91"/>
      <c r="AE25" s="83">
        <f t="shared" si="4"/>
        <v>0</v>
      </c>
      <c r="AF25" s="84">
        <f t="shared" si="7"/>
        <v>0</v>
      </c>
      <c r="AG25" s="83"/>
      <c r="AH25" s="98">
        <f t="shared" si="8"/>
        <v>0</v>
      </c>
      <c r="AI25" s="179">
        <f t="shared" si="9"/>
        <v>0</v>
      </c>
      <c r="AK25" s="185">
        <v>10</v>
      </c>
      <c r="AL25" s="91"/>
      <c r="AM25" s="91"/>
      <c r="AN25" s="91"/>
      <c r="AO25" s="91"/>
      <c r="AP25" s="91"/>
      <c r="AQ25" s="91"/>
      <c r="AR25" s="91"/>
      <c r="AS25" s="91"/>
      <c r="AT25" s="83">
        <f t="shared" si="13"/>
        <v>0</v>
      </c>
      <c r="AU25" s="200">
        <f t="shared" si="10"/>
        <v>0</v>
      </c>
      <c r="AV25" s="188"/>
      <c r="AW25" s="3"/>
      <c r="AX25" s="170">
        <v>10</v>
      </c>
      <c r="AY25" s="75">
        <f>AY24-Veckoplanering1!$AE25+AT25</f>
        <v>0</v>
      </c>
      <c r="AZ25" s="72" t="e">
        <f t="shared" si="5"/>
        <v>#DIV/0!</v>
      </c>
      <c r="BA25" s="99" t="e">
        <f t="shared" si="6"/>
        <v>#DIV/0!</v>
      </c>
      <c r="BB25" s="179" t="e">
        <f>BB24-Veckoplanering1!$BA25</f>
        <v>#DIV/0!</v>
      </c>
      <c r="BQ25">
        <f>Veckoplanering1!$AF25</f>
        <v>0</v>
      </c>
      <c r="BR25">
        <f t="shared" si="0"/>
        <v>0</v>
      </c>
      <c r="BS25" s="67">
        <f t="shared" si="2"/>
        <v>0</v>
      </c>
    </row>
    <row r="26" spans="2:71" x14ac:dyDescent="0.25">
      <c r="B26" s="235"/>
      <c r="C26" s="238">
        <v>11</v>
      </c>
      <c r="D26" s="235">
        <v>1</v>
      </c>
      <c r="E26" s="125">
        <f>Veckoplanering1!$D26*$E$6</f>
        <v>0</v>
      </c>
      <c r="F26" s="125">
        <f t="shared" si="11"/>
        <v>0</v>
      </c>
      <c r="G26" s="125"/>
      <c r="H26" s="126"/>
      <c r="I26" s="127"/>
      <c r="J26" s="127"/>
      <c r="K26" s="127"/>
      <c r="L26" s="127"/>
      <c r="M26" s="127"/>
      <c r="N26" s="127"/>
      <c r="O26" s="127"/>
      <c r="P26" s="128">
        <f t="shared" si="12"/>
        <v>0</v>
      </c>
      <c r="Q26" s="129">
        <f t="shared" si="1"/>
        <v>0</v>
      </c>
      <c r="R26" s="130"/>
      <c r="S26" s="131">
        <f t="shared" si="3"/>
        <v>0</v>
      </c>
      <c r="T26" s="132">
        <f t="shared" si="3"/>
        <v>0</v>
      </c>
      <c r="U26" s="9"/>
      <c r="V26" s="171">
        <v>11</v>
      </c>
      <c r="W26" s="100"/>
      <c r="X26" s="86"/>
      <c r="Y26" s="86"/>
      <c r="Z26" s="86"/>
      <c r="AA26" s="86"/>
      <c r="AB26" s="86"/>
      <c r="AC26" s="86"/>
      <c r="AD26" s="86"/>
      <c r="AE26" s="88">
        <f t="shared" si="4"/>
        <v>0</v>
      </c>
      <c r="AF26" s="89">
        <f t="shared" si="7"/>
        <v>0</v>
      </c>
      <c r="AG26" s="88"/>
      <c r="AH26" s="101">
        <f t="shared" si="8"/>
        <v>0</v>
      </c>
      <c r="AI26" s="180">
        <f t="shared" si="9"/>
        <v>0</v>
      </c>
      <c r="AK26" s="186">
        <v>11</v>
      </c>
      <c r="AL26" s="86"/>
      <c r="AM26" s="86"/>
      <c r="AN26" s="86"/>
      <c r="AO26" s="86"/>
      <c r="AP26" s="86"/>
      <c r="AQ26" s="86"/>
      <c r="AR26" s="86"/>
      <c r="AS26" s="86"/>
      <c r="AT26" s="88">
        <f t="shared" si="13"/>
        <v>0</v>
      </c>
      <c r="AU26" s="201">
        <f t="shared" si="10"/>
        <v>0</v>
      </c>
      <c r="AV26" s="187"/>
      <c r="AW26" s="3"/>
      <c r="AX26" s="171">
        <v>11</v>
      </c>
      <c r="AY26" s="73">
        <f>AY25-Veckoplanering1!$AE26+AT26</f>
        <v>0</v>
      </c>
      <c r="AZ26" s="74" t="e">
        <f t="shared" si="5"/>
        <v>#DIV/0!</v>
      </c>
      <c r="BA26" s="102" t="e">
        <f t="shared" si="6"/>
        <v>#DIV/0!</v>
      </c>
      <c r="BB26" s="180" t="e">
        <f>BB25-Veckoplanering1!$BA26</f>
        <v>#DIV/0!</v>
      </c>
      <c r="BQ26">
        <f>Veckoplanering1!$AF26</f>
        <v>0</v>
      </c>
      <c r="BR26">
        <f t="shared" si="0"/>
        <v>0</v>
      </c>
      <c r="BS26" s="67">
        <f t="shared" si="2"/>
        <v>0</v>
      </c>
    </row>
    <row r="27" spans="2:71" x14ac:dyDescent="0.25">
      <c r="B27" s="236"/>
      <c r="C27" s="239">
        <v>12</v>
      </c>
      <c r="D27" s="236">
        <v>1</v>
      </c>
      <c r="E27" s="133">
        <f>Veckoplanering1!$D27*$E$6</f>
        <v>0</v>
      </c>
      <c r="F27" s="133">
        <f t="shared" si="11"/>
        <v>0</v>
      </c>
      <c r="G27" s="133"/>
      <c r="H27" s="134"/>
      <c r="I27" s="135"/>
      <c r="J27" s="135"/>
      <c r="K27" s="135"/>
      <c r="L27" s="135"/>
      <c r="M27" s="135"/>
      <c r="N27" s="135"/>
      <c r="O27" s="135"/>
      <c r="P27" s="136">
        <f t="shared" si="12"/>
        <v>0</v>
      </c>
      <c r="Q27" s="137">
        <f t="shared" si="1"/>
        <v>0</v>
      </c>
      <c r="R27" s="122"/>
      <c r="S27" s="138">
        <f t="shared" si="3"/>
        <v>0</v>
      </c>
      <c r="T27" s="139">
        <f t="shared" si="3"/>
        <v>0</v>
      </c>
      <c r="U27" s="9"/>
      <c r="V27" s="170">
        <v>12</v>
      </c>
      <c r="W27" s="103"/>
      <c r="X27" s="91"/>
      <c r="Y27" s="91"/>
      <c r="Z27" s="91"/>
      <c r="AA27" s="91"/>
      <c r="AB27" s="91"/>
      <c r="AC27" s="91"/>
      <c r="AD27" s="91"/>
      <c r="AE27" s="83">
        <f t="shared" si="4"/>
        <v>0</v>
      </c>
      <c r="AF27" s="84">
        <f t="shared" si="7"/>
        <v>0</v>
      </c>
      <c r="AG27" s="83"/>
      <c r="AH27" s="98">
        <f t="shared" si="8"/>
        <v>0</v>
      </c>
      <c r="AI27" s="179">
        <f t="shared" si="9"/>
        <v>0</v>
      </c>
      <c r="AK27" s="185">
        <v>12</v>
      </c>
      <c r="AL27" s="91"/>
      <c r="AM27" s="91"/>
      <c r="AN27" s="91"/>
      <c r="AO27" s="91"/>
      <c r="AP27" s="91"/>
      <c r="AQ27" s="91"/>
      <c r="AR27" s="91"/>
      <c r="AS27" s="91"/>
      <c r="AT27" s="83">
        <f t="shared" si="13"/>
        <v>0</v>
      </c>
      <c r="AU27" s="200">
        <f t="shared" si="10"/>
        <v>0</v>
      </c>
      <c r="AV27" s="188"/>
      <c r="AW27" s="3"/>
      <c r="AX27" s="170">
        <v>12</v>
      </c>
      <c r="AY27" s="75">
        <f>AY26-Veckoplanering1!$AE27+AT27</f>
        <v>0</v>
      </c>
      <c r="AZ27" s="72" t="e">
        <f t="shared" si="5"/>
        <v>#DIV/0!</v>
      </c>
      <c r="BA27" s="99" t="e">
        <f t="shared" si="6"/>
        <v>#DIV/0!</v>
      </c>
      <c r="BB27" s="179" t="e">
        <f>BB26-Veckoplanering1!$BA27</f>
        <v>#DIV/0!</v>
      </c>
      <c r="BQ27">
        <f>Veckoplanering1!$AF27</f>
        <v>0</v>
      </c>
      <c r="BR27">
        <f t="shared" si="0"/>
        <v>0</v>
      </c>
      <c r="BS27" s="67">
        <f t="shared" si="2"/>
        <v>0</v>
      </c>
    </row>
    <row r="28" spans="2:71" x14ac:dyDescent="0.25">
      <c r="B28" s="235"/>
      <c r="C28" s="238">
        <v>13</v>
      </c>
      <c r="D28" s="235">
        <v>1</v>
      </c>
      <c r="E28" s="125">
        <f>Veckoplanering1!$D28*$E$6</f>
        <v>0</v>
      </c>
      <c r="F28" s="125">
        <f t="shared" si="11"/>
        <v>0</v>
      </c>
      <c r="G28" s="125"/>
      <c r="H28" s="126"/>
      <c r="I28" s="127"/>
      <c r="J28" s="127"/>
      <c r="K28" s="127"/>
      <c r="L28" s="127"/>
      <c r="M28" s="127"/>
      <c r="N28" s="127"/>
      <c r="O28" s="127"/>
      <c r="P28" s="128">
        <f t="shared" si="12"/>
        <v>0</v>
      </c>
      <c r="Q28" s="129">
        <f t="shared" si="1"/>
        <v>0</v>
      </c>
      <c r="R28" s="130"/>
      <c r="S28" s="131">
        <f t="shared" si="3"/>
        <v>0</v>
      </c>
      <c r="T28" s="132">
        <f t="shared" si="3"/>
        <v>0</v>
      </c>
      <c r="U28" s="9"/>
      <c r="V28" s="171">
        <v>13</v>
      </c>
      <c r="W28" s="100"/>
      <c r="X28" s="86"/>
      <c r="Y28" s="86"/>
      <c r="Z28" s="86"/>
      <c r="AA28" s="86"/>
      <c r="AB28" s="86"/>
      <c r="AC28" s="86"/>
      <c r="AD28" s="86"/>
      <c r="AE28" s="88">
        <f t="shared" si="4"/>
        <v>0</v>
      </c>
      <c r="AF28" s="89">
        <f t="shared" si="7"/>
        <v>0</v>
      </c>
      <c r="AG28" s="88"/>
      <c r="AH28" s="101">
        <f t="shared" si="8"/>
        <v>0</v>
      </c>
      <c r="AI28" s="180">
        <f t="shared" si="9"/>
        <v>0</v>
      </c>
      <c r="AK28" s="186">
        <v>13</v>
      </c>
      <c r="AL28" s="86"/>
      <c r="AM28" s="86"/>
      <c r="AN28" s="86"/>
      <c r="AO28" s="86"/>
      <c r="AP28" s="86"/>
      <c r="AQ28" s="86"/>
      <c r="AR28" s="86"/>
      <c r="AS28" s="86"/>
      <c r="AT28" s="88">
        <f t="shared" si="13"/>
        <v>0</v>
      </c>
      <c r="AU28" s="201">
        <f t="shared" si="10"/>
        <v>0</v>
      </c>
      <c r="AV28" s="187"/>
      <c r="AW28" s="3"/>
      <c r="AX28" s="171">
        <v>13</v>
      </c>
      <c r="AY28" s="73">
        <f>AY27-Veckoplanering1!$AE28+AT28</f>
        <v>0</v>
      </c>
      <c r="AZ28" s="74" t="e">
        <f t="shared" si="5"/>
        <v>#DIV/0!</v>
      </c>
      <c r="BA28" s="102" t="e">
        <f t="shared" si="6"/>
        <v>#DIV/0!</v>
      </c>
      <c r="BB28" s="180" t="e">
        <f>BB27-Veckoplanering1!$BA28</f>
        <v>#DIV/0!</v>
      </c>
      <c r="BQ28">
        <f>Veckoplanering1!$AF28</f>
        <v>0</v>
      </c>
      <c r="BR28">
        <f t="shared" si="0"/>
        <v>0</v>
      </c>
      <c r="BS28" s="67">
        <f t="shared" si="2"/>
        <v>0</v>
      </c>
    </row>
    <row r="29" spans="2:71" x14ac:dyDescent="0.25">
      <c r="B29" s="236"/>
      <c r="C29" s="239">
        <v>14</v>
      </c>
      <c r="D29" s="236">
        <v>1</v>
      </c>
      <c r="E29" s="133">
        <f>Veckoplanering1!$D29*$E$6</f>
        <v>0</v>
      </c>
      <c r="F29" s="133">
        <f t="shared" si="11"/>
        <v>0</v>
      </c>
      <c r="G29" s="133"/>
      <c r="H29" s="134"/>
      <c r="I29" s="135"/>
      <c r="J29" s="135"/>
      <c r="K29" s="135"/>
      <c r="L29" s="135"/>
      <c r="M29" s="135"/>
      <c r="N29" s="135"/>
      <c r="O29" s="135"/>
      <c r="P29" s="136">
        <f t="shared" si="12"/>
        <v>0</v>
      </c>
      <c r="Q29" s="137">
        <f t="shared" si="1"/>
        <v>0</v>
      </c>
      <c r="R29" s="122"/>
      <c r="S29" s="138">
        <f t="shared" si="3"/>
        <v>0</v>
      </c>
      <c r="T29" s="139">
        <f t="shared" si="3"/>
        <v>0</v>
      </c>
      <c r="U29" s="9"/>
      <c r="V29" s="170">
        <v>14</v>
      </c>
      <c r="W29" s="104"/>
      <c r="X29" s="91"/>
      <c r="Y29" s="91"/>
      <c r="Z29" s="91"/>
      <c r="AA29" s="91"/>
      <c r="AB29" s="91"/>
      <c r="AC29" s="91"/>
      <c r="AD29" s="91"/>
      <c r="AE29" s="83">
        <f t="shared" si="4"/>
        <v>0</v>
      </c>
      <c r="AF29" s="84">
        <f t="shared" si="7"/>
        <v>0</v>
      </c>
      <c r="AG29" s="83"/>
      <c r="AH29" s="98">
        <f t="shared" si="8"/>
        <v>0</v>
      </c>
      <c r="AI29" s="179">
        <f t="shared" si="9"/>
        <v>0</v>
      </c>
      <c r="AK29" s="185">
        <v>14</v>
      </c>
      <c r="AL29" s="91"/>
      <c r="AM29" s="91"/>
      <c r="AN29" s="91"/>
      <c r="AO29" s="91"/>
      <c r="AP29" s="91"/>
      <c r="AQ29" s="91"/>
      <c r="AR29" s="91"/>
      <c r="AS29" s="91"/>
      <c r="AT29" s="83">
        <f t="shared" si="13"/>
        <v>0</v>
      </c>
      <c r="AU29" s="200">
        <f t="shared" si="10"/>
        <v>0</v>
      </c>
      <c r="AV29" s="188"/>
      <c r="AW29" s="3"/>
      <c r="AX29" s="170">
        <v>14</v>
      </c>
      <c r="AY29" s="75">
        <f>AY28-Veckoplanering1!$AE29+AT29</f>
        <v>0</v>
      </c>
      <c r="AZ29" s="72" t="e">
        <f t="shared" si="5"/>
        <v>#DIV/0!</v>
      </c>
      <c r="BA29" s="99" t="e">
        <f t="shared" si="6"/>
        <v>#DIV/0!</v>
      </c>
      <c r="BB29" s="179" t="e">
        <f>BB28-Veckoplanering1!$BA29</f>
        <v>#DIV/0!</v>
      </c>
      <c r="BQ29">
        <f>Veckoplanering1!$AF29</f>
        <v>0</v>
      </c>
      <c r="BR29">
        <f t="shared" si="0"/>
        <v>0</v>
      </c>
      <c r="BS29" s="67">
        <f t="shared" si="2"/>
        <v>0</v>
      </c>
    </row>
    <row r="30" spans="2:71" x14ac:dyDescent="0.25">
      <c r="B30" s="235"/>
      <c r="C30" s="238">
        <v>15</v>
      </c>
      <c r="D30" s="235">
        <v>1</v>
      </c>
      <c r="E30" s="125">
        <f>Veckoplanering1!$D30*$E$6</f>
        <v>0</v>
      </c>
      <c r="F30" s="125">
        <f t="shared" si="11"/>
        <v>0</v>
      </c>
      <c r="G30" s="125"/>
      <c r="H30" s="126"/>
      <c r="I30" s="127"/>
      <c r="J30" s="127"/>
      <c r="K30" s="127"/>
      <c r="L30" s="127"/>
      <c r="M30" s="127"/>
      <c r="N30" s="127"/>
      <c r="O30" s="127"/>
      <c r="P30" s="128">
        <f t="shared" si="12"/>
        <v>0</v>
      </c>
      <c r="Q30" s="129">
        <f t="shared" si="1"/>
        <v>0</v>
      </c>
      <c r="R30" s="130"/>
      <c r="S30" s="131">
        <f t="shared" si="3"/>
        <v>0</v>
      </c>
      <c r="T30" s="132">
        <f t="shared" si="3"/>
        <v>0</v>
      </c>
      <c r="U30" s="9"/>
      <c r="V30" s="171">
        <v>15</v>
      </c>
      <c r="W30" s="100"/>
      <c r="X30" s="86"/>
      <c r="Y30" s="86"/>
      <c r="Z30" s="86"/>
      <c r="AA30" s="86"/>
      <c r="AB30" s="86"/>
      <c r="AC30" s="86"/>
      <c r="AD30" s="86"/>
      <c r="AE30" s="88">
        <f t="shared" si="4"/>
        <v>0</v>
      </c>
      <c r="AF30" s="89">
        <f t="shared" si="7"/>
        <v>0</v>
      </c>
      <c r="AG30" s="88"/>
      <c r="AH30" s="101">
        <f t="shared" si="8"/>
        <v>0</v>
      </c>
      <c r="AI30" s="180">
        <f t="shared" si="9"/>
        <v>0</v>
      </c>
      <c r="AK30" s="186">
        <v>15</v>
      </c>
      <c r="AL30" s="86"/>
      <c r="AM30" s="86"/>
      <c r="AN30" s="86"/>
      <c r="AO30" s="86"/>
      <c r="AP30" s="86"/>
      <c r="AQ30" s="86"/>
      <c r="AR30" s="86"/>
      <c r="AS30" s="86"/>
      <c r="AT30" s="88">
        <f t="shared" si="13"/>
        <v>0</v>
      </c>
      <c r="AU30" s="201">
        <f t="shared" si="10"/>
        <v>0</v>
      </c>
      <c r="AV30" s="187"/>
      <c r="AW30" s="3"/>
      <c r="AX30" s="171">
        <v>15</v>
      </c>
      <c r="AY30" s="73">
        <f>AY29-Veckoplanering1!$AE30+AT30</f>
        <v>0</v>
      </c>
      <c r="AZ30" s="74" t="e">
        <f t="shared" si="5"/>
        <v>#DIV/0!</v>
      </c>
      <c r="BA30" s="102" t="e">
        <f t="shared" si="6"/>
        <v>#DIV/0!</v>
      </c>
      <c r="BB30" s="180" t="e">
        <f>BB29-Veckoplanering1!$BA30</f>
        <v>#DIV/0!</v>
      </c>
      <c r="BQ30">
        <f>Veckoplanering1!$AF30</f>
        <v>0</v>
      </c>
      <c r="BR30">
        <f t="shared" si="0"/>
        <v>0</v>
      </c>
      <c r="BS30" s="67">
        <f t="shared" si="2"/>
        <v>0</v>
      </c>
    </row>
    <row r="31" spans="2:71" x14ac:dyDescent="0.25">
      <c r="B31" s="236" t="s">
        <v>85</v>
      </c>
      <c r="C31" s="239">
        <v>16</v>
      </c>
      <c r="D31" s="236">
        <v>1</v>
      </c>
      <c r="E31" s="133">
        <f>Veckoplanering1!$D31*$E$6</f>
        <v>0</v>
      </c>
      <c r="F31" s="133">
        <f t="shared" si="11"/>
        <v>0</v>
      </c>
      <c r="G31" s="133"/>
      <c r="H31" s="134"/>
      <c r="I31" s="135"/>
      <c r="J31" s="135"/>
      <c r="K31" s="135"/>
      <c r="L31" s="135"/>
      <c r="M31" s="135"/>
      <c r="N31" s="135"/>
      <c r="O31" s="135"/>
      <c r="P31" s="136">
        <f t="shared" si="12"/>
        <v>0</v>
      </c>
      <c r="Q31" s="137">
        <f t="shared" si="1"/>
        <v>0</v>
      </c>
      <c r="R31" s="122"/>
      <c r="S31" s="138">
        <f t="shared" si="3"/>
        <v>0</v>
      </c>
      <c r="T31" s="139">
        <f t="shared" si="3"/>
        <v>0</v>
      </c>
      <c r="U31" s="9"/>
      <c r="V31" s="170">
        <v>16</v>
      </c>
      <c r="W31" s="103"/>
      <c r="X31" s="91"/>
      <c r="Y31" s="91"/>
      <c r="Z31" s="91"/>
      <c r="AA31" s="91"/>
      <c r="AB31" s="91"/>
      <c r="AC31" s="91"/>
      <c r="AD31" s="91"/>
      <c r="AE31" s="83">
        <f t="shared" si="4"/>
        <v>0</v>
      </c>
      <c r="AF31" s="84">
        <f t="shared" si="7"/>
        <v>0</v>
      </c>
      <c r="AG31" s="83"/>
      <c r="AH31" s="98">
        <f t="shared" si="8"/>
        <v>0</v>
      </c>
      <c r="AI31" s="179">
        <f t="shared" si="9"/>
        <v>0</v>
      </c>
      <c r="AK31" s="185">
        <v>16</v>
      </c>
      <c r="AL31" s="91"/>
      <c r="AM31" s="91"/>
      <c r="AN31" s="91"/>
      <c r="AO31" s="91"/>
      <c r="AP31" s="91"/>
      <c r="AQ31" s="91"/>
      <c r="AR31" s="91"/>
      <c r="AS31" s="91"/>
      <c r="AT31" s="83">
        <f t="shared" si="13"/>
        <v>0</v>
      </c>
      <c r="AU31" s="200">
        <f t="shared" si="10"/>
        <v>0</v>
      </c>
      <c r="AV31" s="188"/>
      <c r="AW31" s="3"/>
      <c r="AX31" s="170">
        <v>16</v>
      </c>
      <c r="AY31" s="75">
        <f>AY30-Veckoplanering1!$AE31+AT31</f>
        <v>0</v>
      </c>
      <c r="AZ31" s="72" t="e">
        <f t="shared" si="5"/>
        <v>#DIV/0!</v>
      </c>
      <c r="BA31" s="99" t="e">
        <f t="shared" si="6"/>
        <v>#DIV/0!</v>
      </c>
      <c r="BB31" s="179" t="e">
        <f>BB30-Veckoplanering1!$BA31</f>
        <v>#DIV/0!</v>
      </c>
      <c r="BQ31">
        <f>Veckoplanering1!$AF31</f>
        <v>0</v>
      </c>
      <c r="BR31">
        <f t="shared" si="0"/>
        <v>0</v>
      </c>
      <c r="BS31" s="67">
        <f t="shared" si="2"/>
        <v>0</v>
      </c>
    </row>
    <row r="32" spans="2:71" x14ac:dyDescent="0.25">
      <c r="B32" s="235" t="s">
        <v>82</v>
      </c>
      <c r="C32" s="238">
        <v>17</v>
      </c>
      <c r="D32" s="235">
        <v>1</v>
      </c>
      <c r="E32" s="125">
        <f>Veckoplanering1!$D32*$E$6</f>
        <v>0</v>
      </c>
      <c r="F32" s="125">
        <f t="shared" si="11"/>
        <v>0</v>
      </c>
      <c r="G32" s="125"/>
      <c r="H32" s="126"/>
      <c r="I32" s="127"/>
      <c r="J32" s="127"/>
      <c r="K32" s="127"/>
      <c r="L32" s="127"/>
      <c r="M32" s="127"/>
      <c r="N32" s="127"/>
      <c r="O32" s="127"/>
      <c r="P32" s="128">
        <f t="shared" si="12"/>
        <v>0</v>
      </c>
      <c r="Q32" s="129">
        <f t="shared" si="1"/>
        <v>0</v>
      </c>
      <c r="R32" s="130"/>
      <c r="S32" s="131">
        <f t="shared" si="3"/>
        <v>0</v>
      </c>
      <c r="T32" s="132">
        <f t="shared" si="3"/>
        <v>0</v>
      </c>
      <c r="U32" s="9"/>
      <c r="V32" s="171">
        <v>17</v>
      </c>
      <c r="W32" s="100"/>
      <c r="X32" s="86"/>
      <c r="Y32" s="86"/>
      <c r="Z32" s="86"/>
      <c r="AA32" s="86"/>
      <c r="AB32" s="86"/>
      <c r="AC32" s="86"/>
      <c r="AD32" s="86"/>
      <c r="AE32" s="88">
        <f t="shared" si="4"/>
        <v>0</v>
      </c>
      <c r="AF32" s="89">
        <f t="shared" si="7"/>
        <v>0</v>
      </c>
      <c r="AG32" s="88"/>
      <c r="AH32" s="101">
        <f t="shared" si="8"/>
        <v>0</v>
      </c>
      <c r="AI32" s="180">
        <f t="shared" si="9"/>
        <v>0</v>
      </c>
      <c r="AK32" s="186">
        <v>17</v>
      </c>
      <c r="AL32" s="86"/>
      <c r="AM32" s="86"/>
      <c r="AN32" s="86"/>
      <c r="AO32" s="86"/>
      <c r="AP32" s="86"/>
      <c r="AQ32" s="86"/>
      <c r="AR32" s="86"/>
      <c r="AS32" s="86"/>
      <c r="AT32" s="88">
        <f t="shared" si="13"/>
        <v>0</v>
      </c>
      <c r="AU32" s="201">
        <f t="shared" si="10"/>
        <v>0</v>
      </c>
      <c r="AV32" s="187"/>
      <c r="AW32" s="3"/>
      <c r="AX32" s="171">
        <v>17</v>
      </c>
      <c r="AY32" s="73">
        <f>AY31-Veckoplanering1!$AE32+AT32</f>
        <v>0</v>
      </c>
      <c r="AZ32" s="74" t="e">
        <f t="shared" si="5"/>
        <v>#DIV/0!</v>
      </c>
      <c r="BA32" s="102" t="e">
        <f t="shared" si="6"/>
        <v>#DIV/0!</v>
      </c>
      <c r="BB32" s="180" t="e">
        <f>BB31-Veckoplanering1!$BA32</f>
        <v>#DIV/0!</v>
      </c>
      <c r="BQ32">
        <f>Veckoplanering1!$AF32</f>
        <v>0</v>
      </c>
      <c r="BR32">
        <f t="shared" si="0"/>
        <v>0</v>
      </c>
      <c r="BS32" s="67">
        <f t="shared" si="2"/>
        <v>0</v>
      </c>
    </row>
    <row r="33" spans="2:71" x14ac:dyDescent="0.25">
      <c r="B33" s="236" t="s">
        <v>92</v>
      </c>
      <c r="C33" s="239">
        <v>18</v>
      </c>
      <c r="D33" s="236">
        <v>1</v>
      </c>
      <c r="E33" s="133">
        <f>Veckoplanering1!$D33*$E$6</f>
        <v>0</v>
      </c>
      <c r="F33" s="133">
        <f t="shared" si="11"/>
        <v>0</v>
      </c>
      <c r="G33" s="133"/>
      <c r="H33" s="134"/>
      <c r="I33" s="135"/>
      <c r="J33" s="135"/>
      <c r="K33" s="135"/>
      <c r="L33" s="135"/>
      <c r="M33" s="135"/>
      <c r="N33" s="135"/>
      <c r="O33" s="135"/>
      <c r="P33" s="136">
        <f t="shared" si="12"/>
        <v>0</v>
      </c>
      <c r="Q33" s="137">
        <f t="shared" si="1"/>
        <v>0</v>
      </c>
      <c r="R33" s="122"/>
      <c r="S33" s="138">
        <f t="shared" si="3"/>
        <v>0</v>
      </c>
      <c r="T33" s="139">
        <f t="shared" si="3"/>
        <v>0</v>
      </c>
      <c r="U33" s="9"/>
      <c r="V33" s="170">
        <v>18</v>
      </c>
      <c r="W33" s="103"/>
      <c r="X33" s="91"/>
      <c r="Y33" s="91"/>
      <c r="Z33" s="91"/>
      <c r="AA33" s="91"/>
      <c r="AB33" s="91"/>
      <c r="AC33" s="91"/>
      <c r="AD33" s="91"/>
      <c r="AE33" s="83">
        <f t="shared" si="4"/>
        <v>0</v>
      </c>
      <c r="AF33" s="84">
        <f t="shared" si="7"/>
        <v>0</v>
      </c>
      <c r="AG33" s="83"/>
      <c r="AH33" s="98">
        <f t="shared" si="8"/>
        <v>0</v>
      </c>
      <c r="AI33" s="179">
        <f t="shared" si="9"/>
        <v>0</v>
      </c>
      <c r="AK33" s="185">
        <v>18</v>
      </c>
      <c r="AL33" s="91"/>
      <c r="AM33" s="91"/>
      <c r="AN33" s="91"/>
      <c r="AO33" s="91"/>
      <c r="AP33" s="91"/>
      <c r="AQ33" s="91"/>
      <c r="AR33" s="91"/>
      <c r="AS33" s="91"/>
      <c r="AT33" s="83">
        <f t="shared" si="13"/>
        <v>0</v>
      </c>
      <c r="AU33" s="200">
        <f t="shared" si="10"/>
        <v>0</v>
      </c>
      <c r="AV33" s="188"/>
      <c r="AW33" s="3"/>
      <c r="AX33" s="170">
        <v>18</v>
      </c>
      <c r="AY33" s="75">
        <f>AY32-Veckoplanering1!$AE33+AT33</f>
        <v>0</v>
      </c>
      <c r="AZ33" s="72" t="e">
        <f t="shared" si="5"/>
        <v>#DIV/0!</v>
      </c>
      <c r="BA33" s="99" t="e">
        <f t="shared" si="6"/>
        <v>#DIV/0!</v>
      </c>
      <c r="BB33" s="179" t="e">
        <f>BB32-Veckoplanering1!$BA33</f>
        <v>#DIV/0!</v>
      </c>
      <c r="BQ33">
        <f>Veckoplanering1!$AF33</f>
        <v>0</v>
      </c>
      <c r="BR33">
        <f t="shared" si="0"/>
        <v>0</v>
      </c>
      <c r="BS33" s="67">
        <f t="shared" si="2"/>
        <v>0</v>
      </c>
    </row>
    <row r="34" spans="2:71" x14ac:dyDescent="0.25">
      <c r="B34" s="235"/>
      <c r="C34" s="238">
        <v>19</v>
      </c>
      <c r="D34" s="235">
        <v>1</v>
      </c>
      <c r="E34" s="125">
        <f>Veckoplanering1!$D34*$E$6</f>
        <v>0</v>
      </c>
      <c r="F34" s="125">
        <f t="shared" si="11"/>
        <v>0</v>
      </c>
      <c r="G34" s="125"/>
      <c r="H34" s="126"/>
      <c r="I34" s="127"/>
      <c r="J34" s="127"/>
      <c r="K34" s="127"/>
      <c r="L34" s="127"/>
      <c r="M34" s="127"/>
      <c r="N34" s="127"/>
      <c r="O34" s="127"/>
      <c r="P34" s="128">
        <f t="shared" si="12"/>
        <v>0</v>
      </c>
      <c r="Q34" s="129">
        <f t="shared" si="1"/>
        <v>0</v>
      </c>
      <c r="R34" s="130"/>
      <c r="S34" s="131">
        <f t="shared" si="3"/>
        <v>0</v>
      </c>
      <c r="T34" s="132">
        <f t="shared" si="3"/>
        <v>0</v>
      </c>
      <c r="U34" s="9"/>
      <c r="V34" s="171">
        <v>19</v>
      </c>
      <c r="W34" s="100"/>
      <c r="X34" s="86"/>
      <c r="Y34" s="86"/>
      <c r="Z34" s="87"/>
      <c r="AA34" s="86"/>
      <c r="AB34" s="86"/>
      <c r="AC34" s="86"/>
      <c r="AD34" s="86"/>
      <c r="AE34" s="88">
        <f t="shared" si="4"/>
        <v>0</v>
      </c>
      <c r="AF34" s="89">
        <f t="shared" si="7"/>
        <v>0</v>
      </c>
      <c r="AG34" s="88"/>
      <c r="AH34" s="101">
        <f t="shared" si="8"/>
        <v>0</v>
      </c>
      <c r="AI34" s="180">
        <f t="shared" si="9"/>
        <v>0</v>
      </c>
      <c r="AK34" s="186">
        <v>19</v>
      </c>
      <c r="AL34" s="86"/>
      <c r="AM34" s="86"/>
      <c r="AN34" s="86"/>
      <c r="AO34" s="86"/>
      <c r="AP34" s="86"/>
      <c r="AQ34" s="86"/>
      <c r="AR34" s="86"/>
      <c r="AS34" s="86"/>
      <c r="AT34" s="88">
        <f t="shared" si="13"/>
        <v>0</v>
      </c>
      <c r="AU34" s="201">
        <f t="shared" si="10"/>
        <v>0</v>
      </c>
      <c r="AV34" s="187"/>
      <c r="AW34" s="3"/>
      <c r="AX34" s="171">
        <v>19</v>
      </c>
      <c r="AY34" s="73">
        <f>AY33-Veckoplanering1!$AE34+AT34</f>
        <v>0</v>
      </c>
      <c r="AZ34" s="74" t="e">
        <f t="shared" si="5"/>
        <v>#DIV/0!</v>
      </c>
      <c r="BA34" s="102" t="e">
        <f t="shared" si="6"/>
        <v>#DIV/0!</v>
      </c>
      <c r="BB34" s="180" t="e">
        <f>BB33-Veckoplanering1!$BA34</f>
        <v>#DIV/0!</v>
      </c>
      <c r="BQ34">
        <f>Veckoplanering1!$AF34</f>
        <v>0</v>
      </c>
      <c r="BR34">
        <f t="shared" si="0"/>
        <v>0</v>
      </c>
      <c r="BS34" s="67">
        <f t="shared" si="2"/>
        <v>0</v>
      </c>
    </row>
    <row r="35" spans="2:71" x14ac:dyDescent="0.25">
      <c r="B35" s="236"/>
      <c r="C35" s="239">
        <v>20</v>
      </c>
      <c r="D35" s="236">
        <v>1</v>
      </c>
      <c r="E35" s="133">
        <f>Veckoplanering1!$D35*$E$6</f>
        <v>0</v>
      </c>
      <c r="F35" s="133">
        <f t="shared" si="11"/>
        <v>0</v>
      </c>
      <c r="G35" s="133"/>
      <c r="H35" s="134"/>
      <c r="I35" s="135"/>
      <c r="J35" s="135"/>
      <c r="K35" s="135"/>
      <c r="L35" s="135"/>
      <c r="M35" s="135"/>
      <c r="N35" s="135"/>
      <c r="O35" s="135"/>
      <c r="P35" s="136">
        <f t="shared" si="12"/>
        <v>0</v>
      </c>
      <c r="Q35" s="137">
        <f t="shared" si="1"/>
        <v>0</v>
      </c>
      <c r="R35" s="122"/>
      <c r="S35" s="138">
        <f t="shared" si="3"/>
        <v>0</v>
      </c>
      <c r="T35" s="139">
        <f t="shared" si="3"/>
        <v>0</v>
      </c>
      <c r="U35" s="9"/>
      <c r="V35" s="170">
        <v>20</v>
      </c>
      <c r="W35" s="103"/>
      <c r="X35" s="91"/>
      <c r="Y35" s="91"/>
      <c r="Z35" s="91"/>
      <c r="AA35" s="91"/>
      <c r="AB35" s="91"/>
      <c r="AC35" s="91"/>
      <c r="AD35" s="91"/>
      <c r="AE35" s="83">
        <f t="shared" si="4"/>
        <v>0</v>
      </c>
      <c r="AF35" s="84">
        <f t="shared" si="7"/>
        <v>0</v>
      </c>
      <c r="AG35" s="83"/>
      <c r="AH35" s="98">
        <f t="shared" si="8"/>
        <v>0</v>
      </c>
      <c r="AI35" s="179">
        <f t="shared" si="9"/>
        <v>0</v>
      </c>
      <c r="AK35" s="185">
        <v>20</v>
      </c>
      <c r="AL35" s="91"/>
      <c r="AM35" s="91"/>
      <c r="AN35" s="91"/>
      <c r="AO35" s="91"/>
      <c r="AP35" s="91"/>
      <c r="AQ35" s="91"/>
      <c r="AR35" s="91"/>
      <c r="AS35" s="91"/>
      <c r="AT35" s="83">
        <f t="shared" si="13"/>
        <v>0</v>
      </c>
      <c r="AU35" s="200">
        <f t="shared" si="10"/>
        <v>0</v>
      </c>
      <c r="AV35" s="188"/>
      <c r="AW35" s="3"/>
      <c r="AX35" s="170">
        <v>20</v>
      </c>
      <c r="AY35" s="75">
        <f>AY34-Veckoplanering1!$AE35+AT35</f>
        <v>0</v>
      </c>
      <c r="AZ35" s="72" t="e">
        <f t="shared" si="5"/>
        <v>#DIV/0!</v>
      </c>
      <c r="BA35" s="99" t="e">
        <f t="shared" si="6"/>
        <v>#DIV/0!</v>
      </c>
      <c r="BB35" s="179" t="e">
        <f>BB34-Veckoplanering1!$BA35</f>
        <v>#DIV/0!</v>
      </c>
      <c r="BQ35">
        <f>Veckoplanering1!$AF35</f>
        <v>0</v>
      </c>
      <c r="BR35">
        <f t="shared" si="0"/>
        <v>0</v>
      </c>
      <c r="BS35" s="67">
        <f t="shared" si="2"/>
        <v>0</v>
      </c>
    </row>
    <row r="36" spans="2:71" x14ac:dyDescent="0.25">
      <c r="B36" s="235"/>
      <c r="C36" s="238">
        <v>21</v>
      </c>
      <c r="D36" s="235">
        <v>1</v>
      </c>
      <c r="E36" s="125">
        <f>Veckoplanering1!$D36*$E$6</f>
        <v>0</v>
      </c>
      <c r="F36" s="125">
        <f t="shared" si="11"/>
        <v>0</v>
      </c>
      <c r="G36" s="125"/>
      <c r="H36" s="126"/>
      <c r="I36" s="127"/>
      <c r="J36" s="127"/>
      <c r="K36" s="127"/>
      <c r="L36" s="127"/>
      <c r="M36" s="127"/>
      <c r="N36" s="127"/>
      <c r="O36" s="127"/>
      <c r="P36" s="128">
        <f t="shared" si="12"/>
        <v>0</v>
      </c>
      <c r="Q36" s="129">
        <f t="shared" si="1"/>
        <v>0</v>
      </c>
      <c r="R36" s="130"/>
      <c r="S36" s="131">
        <f t="shared" si="3"/>
        <v>0</v>
      </c>
      <c r="T36" s="132">
        <f t="shared" si="3"/>
        <v>0</v>
      </c>
      <c r="U36" s="9"/>
      <c r="V36" s="171">
        <v>21</v>
      </c>
      <c r="W36" s="100"/>
      <c r="X36" s="86"/>
      <c r="Y36" s="86"/>
      <c r="Z36" s="86"/>
      <c r="AA36" s="90"/>
      <c r="AB36" s="90"/>
      <c r="AC36" s="90"/>
      <c r="AD36" s="90"/>
      <c r="AE36" s="88">
        <f t="shared" si="4"/>
        <v>0</v>
      </c>
      <c r="AF36" s="89">
        <f t="shared" si="7"/>
        <v>0</v>
      </c>
      <c r="AG36" s="88"/>
      <c r="AH36" s="101">
        <f t="shared" si="8"/>
        <v>0</v>
      </c>
      <c r="AI36" s="180">
        <f t="shared" si="9"/>
        <v>0</v>
      </c>
      <c r="AK36" s="186">
        <v>21</v>
      </c>
      <c r="AL36" s="86"/>
      <c r="AM36" s="86"/>
      <c r="AN36" s="86"/>
      <c r="AO36" s="86"/>
      <c r="AP36" s="90"/>
      <c r="AQ36" s="90"/>
      <c r="AR36" s="90"/>
      <c r="AS36" s="90"/>
      <c r="AT36" s="88">
        <f t="shared" si="13"/>
        <v>0</v>
      </c>
      <c r="AU36" s="201">
        <f t="shared" si="10"/>
        <v>0</v>
      </c>
      <c r="AV36" s="187"/>
      <c r="AW36" s="3"/>
      <c r="AX36" s="171">
        <v>21</v>
      </c>
      <c r="AY36" s="73">
        <f>AY35-Veckoplanering1!$AE36+AT36</f>
        <v>0</v>
      </c>
      <c r="AZ36" s="74" t="e">
        <f t="shared" si="5"/>
        <v>#DIV/0!</v>
      </c>
      <c r="BA36" s="102" t="e">
        <f t="shared" si="6"/>
        <v>#DIV/0!</v>
      </c>
      <c r="BB36" s="180" t="e">
        <f>BB35-Veckoplanering1!$BA36</f>
        <v>#DIV/0!</v>
      </c>
      <c r="BQ36">
        <f>Veckoplanering1!$AF36</f>
        <v>0</v>
      </c>
      <c r="BR36">
        <f t="shared" si="0"/>
        <v>0</v>
      </c>
      <c r="BS36" s="67">
        <f t="shared" si="2"/>
        <v>0</v>
      </c>
    </row>
    <row r="37" spans="2:71" x14ac:dyDescent="0.25">
      <c r="B37" s="236" t="s">
        <v>83</v>
      </c>
      <c r="C37" s="239">
        <v>22</v>
      </c>
      <c r="D37" s="236">
        <v>1</v>
      </c>
      <c r="E37" s="133">
        <f>Veckoplanering1!$D37*$E$6</f>
        <v>0</v>
      </c>
      <c r="F37" s="133">
        <f t="shared" si="11"/>
        <v>0</v>
      </c>
      <c r="G37" s="133"/>
      <c r="H37" s="134"/>
      <c r="I37" s="135"/>
      <c r="J37" s="135"/>
      <c r="K37" s="135"/>
      <c r="L37" s="135"/>
      <c r="M37" s="135"/>
      <c r="N37" s="135"/>
      <c r="O37" s="135"/>
      <c r="P37" s="136">
        <f t="shared" si="12"/>
        <v>0</v>
      </c>
      <c r="Q37" s="137">
        <f t="shared" si="1"/>
        <v>0</v>
      </c>
      <c r="R37" s="122"/>
      <c r="S37" s="138">
        <f t="shared" si="3"/>
        <v>0</v>
      </c>
      <c r="T37" s="139">
        <f t="shared" si="3"/>
        <v>0</v>
      </c>
      <c r="U37" s="9"/>
      <c r="V37" s="170">
        <v>22</v>
      </c>
      <c r="W37" s="103"/>
      <c r="X37" s="91"/>
      <c r="Y37" s="91"/>
      <c r="Z37" s="91"/>
      <c r="AA37" s="91"/>
      <c r="AB37" s="91"/>
      <c r="AC37" s="91"/>
      <c r="AD37" s="91"/>
      <c r="AE37" s="83">
        <f t="shared" si="4"/>
        <v>0</v>
      </c>
      <c r="AF37" s="84">
        <f t="shared" si="7"/>
        <v>0</v>
      </c>
      <c r="AG37" s="83"/>
      <c r="AH37" s="98">
        <f t="shared" si="8"/>
        <v>0</v>
      </c>
      <c r="AI37" s="179">
        <f t="shared" si="9"/>
        <v>0</v>
      </c>
      <c r="AK37" s="185">
        <v>22</v>
      </c>
      <c r="AL37" s="91"/>
      <c r="AM37" s="91"/>
      <c r="AN37" s="91"/>
      <c r="AO37" s="91"/>
      <c r="AP37" s="91"/>
      <c r="AQ37" s="91"/>
      <c r="AR37" s="91"/>
      <c r="AS37" s="91"/>
      <c r="AT37" s="83">
        <f t="shared" si="13"/>
        <v>0</v>
      </c>
      <c r="AU37" s="200">
        <f t="shared" si="10"/>
        <v>0</v>
      </c>
      <c r="AV37" s="188"/>
      <c r="AW37" s="3"/>
      <c r="AX37" s="170">
        <v>22</v>
      </c>
      <c r="AY37" s="75">
        <f>AY36-Veckoplanering1!$AE37+AT37</f>
        <v>0</v>
      </c>
      <c r="AZ37" s="72" t="e">
        <f t="shared" si="5"/>
        <v>#DIV/0!</v>
      </c>
      <c r="BA37" s="99" t="e">
        <f t="shared" si="6"/>
        <v>#DIV/0!</v>
      </c>
      <c r="BB37" s="179" t="e">
        <f>BB36-Veckoplanering1!$BA37</f>
        <v>#DIV/0!</v>
      </c>
      <c r="BQ37">
        <f>Veckoplanering1!$AF37</f>
        <v>0</v>
      </c>
      <c r="BR37">
        <f t="shared" si="0"/>
        <v>0</v>
      </c>
      <c r="BS37" s="67">
        <f t="shared" si="2"/>
        <v>0</v>
      </c>
    </row>
    <row r="38" spans="2:71" x14ac:dyDescent="0.25">
      <c r="B38" s="235" t="s">
        <v>93</v>
      </c>
      <c r="C38" s="238">
        <v>23</v>
      </c>
      <c r="D38" s="235">
        <v>1</v>
      </c>
      <c r="E38" s="125">
        <f>Veckoplanering1!$D38*$E$6</f>
        <v>0</v>
      </c>
      <c r="F38" s="125">
        <f t="shared" si="11"/>
        <v>0</v>
      </c>
      <c r="G38" s="125"/>
      <c r="H38" s="126"/>
      <c r="I38" s="127"/>
      <c r="J38" s="127"/>
      <c r="K38" s="127"/>
      <c r="L38" s="127"/>
      <c r="M38" s="127"/>
      <c r="N38" s="127"/>
      <c r="O38" s="127"/>
      <c r="P38" s="128">
        <f t="shared" si="12"/>
        <v>0</v>
      </c>
      <c r="Q38" s="129">
        <f t="shared" si="1"/>
        <v>0</v>
      </c>
      <c r="R38" s="130"/>
      <c r="S38" s="131">
        <f t="shared" si="3"/>
        <v>0</v>
      </c>
      <c r="T38" s="132">
        <f t="shared" si="3"/>
        <v>0</v>
      </c>
      <c r="U38" s="9"/>
      <c r="V38" s="171">
        <v>23</v>
      </c>
      <c r="W38" s="100"/>
      <c r="X38" s="86"/>
      <c r="Y38" s="86"/>
      <c r="Z38" s="86"/>
      <c r="AA38" s="86"/>
      <c r="AB38" s="86"/>
      <c r="AC38" s="86"/>
      <c r="AD38" s="86"/>
      <c r="AE38" s="88">
        <f t="shared" si="4"/>
        <v>0</v>
      </c>
      <c r="AF38" s="89">
        <f t="shared" si="7"/>
        <v>0</v>
      </c>
      <c r="AG38" s="88"/>
      <c r="AH38" s="101">
        <f t="shared" si="8"/>
        <v>0</v>
      </c>
      <c r="AI38" s="180">
        <f t="shared" si="9"/>
        <v>0</v>
      </c>
      <c r="AK38" s="186">
        <v>23</v>
      </c>
      <c r="AL38" s="86"/>
      <c r="AM38" s="86"/>
      <c r="AN38" s="86"/>
      <c r="AO38" s="86"/>
      <c r="AP38" s="86"/>
      <c r="AQ38" s="86"/>
      <c r="AR38" s="86"/>
      <c r="AS38" s="86"/>
      <c r="AT38" s="88">
        <f t="shared" si="13"/>
        <v>0</v>
      </c>
      <c r="AU38" s="201">
        <f t="shared" si="10"/>
        <v>0</v>
      </c>
      <c r="AV38" s="187"/>
      <c r="AW38" s="3"/>
      <c r="AX38" s="171">
        <v>23</v>
      </c>
      <c r="AY38" s="73">
        <f>AY37-Veckoplanering1!$AE38+AT38</f>
        <v>0</v>
      </c>
      <c r="AZ38" s="74" t="e">
        <f t="shared" si="5"/>
        <v>#DIV/0!</v>
      </c>
      <c r="BA38" s="102" t="e">
        <f t="shared" si="6"/>
        <v>#DIV/0!</v>
      </c>
      <c r="BB38" s="180" t="e">
        <f>BB37-Veckoplanering1!$BA38</f>
        <v>#DIV/0!</v>
      </c>
      <c r="BQ38">
        <f>Veckoplanering1!$AF38</f>
        <v>0</v>
      </c>
      <c r="BR38">
        <f t="shared" si="0"/>
        <v>0</v>
      </c>
      <c r="BS38" s="67">
        <f t="shared" si="2"/>
        <v>0</v>
      </c>
    </row>
    <row r="39" spans="2:71" x14ac:dyDescent="0.25">
      <c r="B39" s="236"/>
      <c r="C39" s="239">
        <v>24</v>
      </c>
      <c r="D39" s="236">
        <v>1</v>
      </c>
      <c r="E39" s="133">
        <f>Veckoplanering1!$D39*$E$6</f>
        <v>0</v>
      </c>
      <c r="F39" s="133">
        <f t="shared" si="11"/>
        <v>0</v>
      </c>
      <c r="G39" s="133"/>
      <c r="H39" s="134"/>
      <c r="I39" s="135"/>
      <c r="J39" s="135"/>
      <c r="K39" s="135"/>
      <c r="L39" s="135"/>
      <c r="M39" s="135"/>
      <c r="N39" s="135"/>
      <c r="O39" s="135"/>
      <c r="P39" s="136">
        <f t="shared" si="12"/>
        <v>0</v>
      </c>
      <c r="Q39" s="137">
        <f t="shared" si="1"/>
        <v>0</v>
      </c>
      <c r="R39" s="122"/>
      <c r="S39" s="138">
        <f t="shared" si="3"/>
        <v>0</v>
      </c>
      <c r="T39" s="139">
        <f t="shared" si="3"/>
        <v>0</v>
      </c>
      <c r="U39" s="9"/>
      <c r="V39" s="170">
        <v>24</v>
      </c>
      <c r="W39" s="103"/>
      <c r="X39" s="91"/>
      <c r="Y39" s="91"/>
      <c r="Z39" s="91"/>
      <c r="AA39" s="91"/>
      <c r="AB39" s="91"/>
      <c r="AC39" s="91"/>
      <c r="AD39" s="91"/>
      <c r="AE39" s="83">
        <f t="shared" si="4"/>
        <v>0</v>
      </c>
      <c r="AF39" s="84">
        <f t="shared" si="7"/>
        <v>0</v>
      </c>
      <c r="AG39" s="83"/>
      <c r="AH39" s="98">
        <f t="shared" si="8"/>
        <v>0</v>
      </c>
      <c r="AI39" s="179">
        <f t="shared" si="9"/>
        <v>0</v>
      </c>
      <c r="AK39" s="185">
        <v>24</v>
      </c>
      <c r="AL39" s="91"/>
      <c r="AM39" s="91"/>
      <c r="AN39" s="91"/>
      <c r="AO39" s="91"/>
      <c r="AP39" s="91"/>
      <c r="AQ39" s="91"/>
      <c r="AR39" s="91"/>
      <c r="AS39" s="91"/>
      <c r="AT39" s="83">
        <f t="shared" si="13"/>
        <v>0</v>
      </c>
      <c r="AU39" s="200">
        <f t="shared" si="10"/>
        <v>0</v>
      </c>
      <c r="AV39" s="188"/>
      <c r="AW39" s="3"/>
      <c r="AX39" s="170">
        <v>24</v>
      </c>
      <c r="AY39" s="75">
        <f>AY38-Veckoplanering1!$AE39+AT39</f>
        <v>0</v>
      </c>
      <c r="AZ39" s="72" t="e">
        <f t="shared" si="5"/>
        <v>#DIV/0!</v>
      </c>
      <c r="BA39" s="99" t="e">
        <f t="shared" si="6"/>
        <v>#DIV/0!</v>
      </c>
      <c r="BB39" s="179" t="e">
        <f>BB38-Veckoplanering1!$BA39</f>
        <v>#DIV/0!</v>
      </c>
      <c r="BQ39">
        <f>Veckoplanering1!$AF39</f>
        <v>0</v>
      </c>
      <c r="BR39">
        <f t="shared" si="0"/>
        <v>0</v>
      </c>
      <c r="BS39" s="67">
        <f t="shared" si="2"/>
        <v>0</v>
      </c>
    </row>
    <row r="40" spans="2:71" x14ac:dyDescent="0.25">
      <c r="B40" s="235" t="s">
        <v>84</v>
      </c>
      <c r="C40" s="238">
        <v>25</v>
      </c>
      <c r="D40" s="235">
        <v>1</v>
      </c>
      <c r="E40" s="125">
        <f>Veckoplanering1!$D40*$E$6</f>
        <v>0</v>
      </c>
      <c r="F40" s="125">
        <f t="shared" si="11"/>
        <v>0</v>
      </c>
      <c r="G40" s="125"/>
      <c r="H40" s="126"/>
      <c r="I40" s="127"/>
      <c r="J40" s="127"/>
      <c r="K40" s="127"/>
      <c r="L40" s="127"/>
      <c r="M40" s="127"/>
      <c r="N40" s="127"/>
      <c r="O40" s="127"/>
      <c r="P40" s="128">
        <f t="shared" si="12"/>
        <v>0</v>
      </c>
      <c r="Q40" s="129">
        <f t="shared" si="1"/>
        <v>0</v>
      </c>
      <c r="R40" s="130"/>
      <c r="S40" s="131">
        <f t="shared" si="3"/>
        <v>0</v>
      </c>
      <c r="T40" s="132">
        <f t="shared" si="3"/>
        <v>0</v>
      </c>
      <c r="U40" s="9"/>
      <c r="V40" s="171">
        <v>25</v>
      </c>
      <c r="W40" s="100"/>
      <c r="X40" s="86"/>
      <c r="Y40" s="86"/>
      <c r="Z40" s="86"/>
      <c r="AA40" s="86"/>
      <c r="AB40" s="86"/>
      <c r="AC40" s="86"/>
      <c r="AD40" s="86"/>
      <c r="AE40" s="88">
        <f t="shared" si="4"/>
        <v>0</v>
      </c>
      <c r="AF40" s="89">
        <f t="shared" si="7"/>
        <v>0</v>
      </c>
      <c r="AG40" s="88"/>
      <c r="AH40" s="101">
        <f t="shared" si="8"/>
        <v>0</v>
      </c>
      <c r="AI40" s="180">
        <f t="shared" si="9"/>
        <v>0</v>
      </c>
      <c r="AK40" s="186">
        <v>25</v>
      </c>
      <c r="AL40" s="86"/>
      <c r="AM40" s="86"/>
      <c r="AN40" s="86"/>
      <c r="AO40" s="86"/>
      <c r="AP40" s="86"/>
      <c r="AQ40" s="86"/>
      <c r="AR40" s="86"/>
      <c r="AS40" s="86"/>
      <c r="AT40" s="88">
        <f t="shared" si="13"/>
        <v>0</v>
      </c>
      <c r="AU40" s="201">
        <f t="shared" si="10"/>
        <v>0</v>
      </c>
      <c r="AV40" s="187"/>
      <c r="AW40" s="3"/>
      <c r="AX40" s="171">
        <v>25</v>
      </c>
      <c r="AY40" s="73">
        <f>AY39-Veckoplanering1!$AE40+AT40</f>
        <v>0</v>
      </c>
      <c r="AZ40" s="74" t="e">
        <f t="shared" si="5"/>
        <v>#DIV/0!</v>
      </c>
      <c r="BA40" s="102" t="e">
        <f t="shared" si="6"/>
        <v>#DIV/0!</v>
      </c>
      <c r="BB40" s="180" t="e">
        <f>BB39-Veckoplanering1!$BA40</f>
        <v>#DIV/0!</v>
      </c>
      <c r="BQ40">
        <f>Veckoplanering1!$AF40</f>
        <v>0</v>
      </c>
      <c r="BR40">
        <f t="shared" si="0"/>
        <v>0</v>
      </c>
      <c r="BS40" s="67">
        <f t="shared" si="2"/>
        <v>0</v>
      </c>
    </row>
    <row r="41" spans="2:71" x14ac:dyDescent="0.25">
      <c r="B41" s="236"/>
      <c r="C41" s="2">
        <v>26</v>
      </c>
      <c r="D41" s="236">
        <v>1</v>
      </c>
      <c r="E41" s="133">
        <f>Veckoplanering1!$D41*$E$6</f>
        <v>0</v>
      </c>
      <c r="F41" s="133">
        <f t="shared" si="11"/>
        <v>0</v>
      </c>
      <c r="G41" s="133"/>
      <c r="H41" s="134"/>
      <c r="I41" s="135"/>
      <c r="J41" s="135"/>
      <c r="K41" s="135"/>
      <c r="L41" s="135"/>
      <c r="M41" s="135"/>
      <c r="N41" s="135"/>
      <c r="O41" s="135"/>
      <c r="P41" s="140">
        <f t="shared" si="12"/>
        <v>0</v>
      </c>
      <c r="Q41" s="141">
        <f t="shared" si="1"/>
        <v>0</v>
      </c>
      <c r="R41" s="142"/>
      <c r="S41" s="138">
        <f t="shared" si="3"/>
        <v>0</v>
      </c>
      <c r="T41" s="139">
        <f t="shared" si="3"/>
        <v>0</v>
      </c>
      <c r="U41" s="9"/>
      <c r="V41" s="172">
        <v>26</v>
      </c>
      <c r="W41" s="103"/>
      <c r="X41" s="91"/>
      <c r="Y41" s="91"/>
      <c r="Z41" s="91"/>
      <c r="AA41" s="91"/>
      <c r="AB41" s="91"/>
      <c r="AC41" s="91"/>
      <c r="AD41" s="91"/>
      <c r="AE41" s="83">
        <f t="shared" si="4"/>
        <v>0</v>
      </c>
      <c r="AF41" s="84">
        <f t="shared" si="7"/>
        <v>0</v>
      </c>
      <c r="AG41" s="83"/>
      <c r="AH41" s="98">
        <f t="shared" si="8"/>
        <v>0</v>
      </c>
      <c r="AI41" s="179">
        <f t="shared" si="9"/>
        <v>0</v>
      </c>
      <c r="AK41" s="189">
        <v>26</v>
      </c>
      <c r="AL41" s="91"/>
      <c r="AM41" s="91"/>
      <c r="AN41" s="91"/>
      <c r="AO41" s="91"/>
      <c r="AP41" s="91"/>
      <c r="AQ41" s="91"/>
      <c r="AR41" s="91"/>
      <c r="AS41" s="91"/>
      <c r="AT41" s="83">
        <f t="shared" si="13"/>
        <v>0</v>
      </c>
      <c r="AU41" s="200">
        <f t="shared" si="10"/>
        <v>0</v>
      </c>
      <c r="AV41" s="188"/>
      <c r="AW41" s="3"/>
      <c r="AX41" s="172">
        <v>26</v>
      </c>
      <c r="AY41" s="75">
        <f>AY40-Veckoplanering1!$AE41+AT41</f>
        <v>0</v>
      </c>
      <c r="AZ41" s="72" t="e">
        <f t="shared" si="5"/>
        <v>#DIV/0!</v>
      </c>
      <c r="BA41" s="99" t="e">
        <f t="shared" si="6"/>
        <v>#DIV/0!</v>
      </c>
      <c r="BB41" s="179" t="e">
        <f>BB40-Veckoplanering1!$BA41</f>
        <v>#DIV/0!</v>
      </c>
      <c r="BQ41">
        <f>Veckoplanering1!$AF41</f>
        <v>0</v>
      </c>
      <c r="BR41">
        <f t="shared" si="0"/>
        <v>0</v>
      </c>
      <c r="BS41" s="67">
        <f t="shared" si="2"/>
        <v>0</v>
      </c>
    </row>
    <row r="42" spans="2:71" x14ac:dyDescent="0.25">
      <c r="B42" s="235"/>
      <c r="C42" s="240">
        <v>27</v>
      </c>
      <c r="D42" s="235">
        <v>1</v>
      </c>
      <c r="E42" s="125">
        <f>Veckoplanering1!$D42*$E$6</f>
        <v>0</v>
      </c>
      <c r="F42" s="125">
        <f t="shared" si="11"/>
        <v>0</v>
      </c>
      <c r="G42" s="125"/>
      <c r="H42" s="126"/>
      <c r="I42" s="127"/>
      <c r="J42" s="127"/>
      <c r="K42" s="127"/>
      <c r="L42" s="127"/>
      <c r="M42" s="127"/>
      <c r="N42" s="127"/>
      <c r="O42" s="127"/>
      <c r="P42" s="143">
        <f t="shared" si="12"/>
        <v>0</v>
      </c>
      <c r="Q42" s="144">
        <f t="shared" si="1"/>
        <v>0</v>
      </c>
      <c r="R42" s="145"/>
      <c r="S42" s="131">
        <f t="shared" si="3"/>
        <v>0</v>
      </c>
      <c r="T42" s="132">
        <f t="shared" si="3"/>
        <v>0</v>
      </c>
      <c r="U42" s="9"/>
      <c r="V42" s="173">
        <v>27</v>
      </c>
      <c r="W42" s="100"/>
      <c r="X42" s="86"/>
      <c r="Y42" s="86"/>
      <c r="Z42" s="86"/>
      <c r="AA42" s="86"/>
      <c r="AB42" s="86"/>
      <c r="AC42" s="86"/>
      <c r="AD42" s="86"/>
      <c r="AE42" s="88">
        <f t="shared" si="4"/>
        <v>0</v>
      </c>
      <c r="AF42" s="89">
        <f t="shared" si="7"/>
        <v>0</v>
      </c>
      <c r="AG42" s="88"/>
      <c r="AH42" s="101">
        <f t="shared" si="8"/>
        <v>0</v>
      </c>
      <c r="AI42" s="180">
        <f t="shared" si="9"/>
        <v>0</v>
      </c>
      <c r="AK42" s="190">
        <v>27</v>
      </c>
      <c r="AL42" s="86"/>
      <c r="AM42" s="86"/>
      <c r="AN42" s="86"/>
      <c r="AO42" s="86"/>
      <c r="AP42" s="86"/>
      <c r="AQ42" s="86"/>
      <c r="AR42" s="86"/>
      <c r="AS42" s="86"/>
      <c r="AT42" s="88">
        <f t="shared" si="13"/>
        <v>0</v>
      </c>
      <c r="AU42" s="201">
        <f t="shared" si="10"/>
        <v>0</v>
      </c>
      <c r="AV42" s="187"/>
      <c r="AW42" s="3"/>
      <c r="AX42" s="173">
        <v>27</v>
      </c>
      <c r="AY42" s="73">
        <f>AY41-Veckoplanering1!$AE42+AT42</f>
        <v>0</v>
      </c>
      <c r="AZ42" s="74" t="e">
        <f t="shared" si="5"/>
        <v>#DIV/0!</v>
      </c>
      <c r="BA42" s="102" t="e">
        <f t="shared" si="6"/>
        <v>#DIV/0!</v>
      </c>
      <c r="BB42" s="180" t="e">
        <f>BB41-Veckoplanering1!$BA42</f>
        <v>#DIV/0!</v>
      </c>
      <c r="BQ42">
        <f>Veckoplanering1!$AF42</f>
        <v>0</v>
      </c>
      <c r="BR42">
        <f t="shared" si="0"/>
        <v>0</v>
      </c>
      <c r="BS42" s="67">
        <f t="shared" si="2"/>
        <v>0</v>
      </c>
    </row>
    <row r="43" spans="2:71" x14ac:dyDescent="0.25">
      <c r="B43" s="236"/>
      <c r="C43" s="2">
        <v>28</v>
      </c>
      <c r="D43" s="236">
        <v>1</v>
      </c>
      <c r="E43" s="133">
        <f>Veckoplanering1!$D43*$E$6</f>
        <v>0</v>
      </c>
      <c r="F43" s="133">
        <f t="shared" si="11"/>
        <v>0</v>
      </c>
      <c r="G43" s="133"/>
      <c r="H43" s="134"/>
      <c r="I43" s="135"/>
      <c r="J43" s="135"/>
      <c r="K43" s="135"/>
      <c r="L43" s="135"/>
      <c r="M43" s="135"/>
      <c r="N43" s="135"/>
      <c r="O43" s="135"/>
      <c r="P43" s="140">
        <f t="shared" si="12"/>
        <v>0</v>
      </c>
      <c r="Q43" s="141">
        <f t="shared" si="1"/>
        <v>0</v>
      </c>
      <c r="R43" s="142"/>
      <c r="S43" s="138">
        <f t="shared" si="3"/>
        <v>0</v>
      </c>
      <c r="T43" s="139">
        <f t="shared" si="3"/>
        <v>0</v>
      </c>
      <c r="U43" s="9"/>
      <c r="V43" s="172">
        <v>28</v>
      </c>
      <c r="W43" s="103"/>
      <c r="X43" s="91"/>
      <c r="Y43" s="91"/>
      <c r="Z43" s="91"/>
      <c r="AA43" s="91"/>
      <c r="AB43" s="91"/>
      <c r="AC43" s="91"/>
      <c r="AD43" s="91"/>
      <c r="AE43" s="83">
        <f t="shared" si="4"/>
        <v>0</v>
      </c>
      <c r="AF43" s="84">
        <f t="shared" si="7"/>
        <v>0</v>
      </c>
      <c r="AG43" s="83"/>
      <c r="AH43" s="98">
        <f t="shared" si="8"/>
        <v>0</v>
      </c>
      <c r="AI43" s="179">
        <f t="shared" si="9"/>
        <v>0</v>
      </c>
      <c r="AK43" s="189">
        <v>28</v>
      </c>
      <c r="AL43" s="91"/>
      <c r="AM43" s="91"/>
      <c r="AN43" s="91"/>
      <c r="AO43" s="91"/>
      <c r="AP43" s="91"/>
      <c r="AQ43" s="91"/>
      <c r="AR43" s="91"/>
      <c r="AS43" s="91"/>
      <c r="AT43" s="83">
        <f t="shared" si="13"/>
        <v>0</v>
      </c>
      <c r="AU43" s="200">
        <f t="shared" si="10"/>
        <v>0</v>
      </c>
      <c r="AV43" s="188"/>
      <c r="AW43" s="3"/>
      <c r="AX43" s="172">
        <v>28</v>
      </c>
      <c r="AY43" s="75">
        <f>AY42-Veckoplanering1!$AE43+AT43</f>
        <v>0</v>
      </c>
      <c r="AZ43" s="72" t="e">
        <f t="shared" si="5"/>
        <v>#DIV/0!</v>
      </c>
      <c r="BA43" s="99" t="e">
        <f t="shared" si="6"/>
        <v>#DIV/0!</v>
      </c>
      <c r="BB43" s="179" t="e">
        <f>BB42-Veckoplanering1!$BA43</f>
        <v>#DIV/0!</v>
      </c>
      <c r="BQ43">
        <f>Veckoplanering1!$AF43</f>
        <v>0</v>
      </c>
      <c r="BR43">
        <f t="shared" si="0"/>
        <v>0</v>
      </c>
      <c r="BS43" s="67">
        <f t="shared" si="2"/>
        <v>0</v>
      </c>
    </row>
    <row r="44" spans="2:71" x14ac:dyDescent="0.25">
      <c r="B44" s="235"/>
      <c r="C44" s="240">
        <v>29</v>
      </c>
      <c r="D44" s="235">
        <v>1</v>
      </c>
      <c r="E44" s="125">
        <f>Veckoplanering1!$D44*$E$6</f>
        <v>0</v>
      </c>
      <c r="F44" s="125">
        <f t="shared" si="11"/>
        <v>0</v>
      </c>
      <c r="G44" s="125"/>
      <c r="H44" s="126"/>
      <c r="I44" s="127"/>
      <c r="J44" s="127"/>
      <c r="K44" s="127"/>
      <c r="L44" s="127"/>
      <c r="M44" s="127"/>
      <c r="N44" s="127"/>
      <c r="O44" s="127"/>
      <c r="P44" s="143">
        <f t="shared" si="12"/>
        <v>0</v>
      </c>
      <c r="Q44" s="144">
        <f t="shared" si="1"/>
        <v>0</v>
      </c>
      <c r="R44" s="145"/>
      <c r="S44" s="131">
        <f t="shared" si="3"/>
        <v>0</v>
      </c>
      <c r="T44" s="132">
        <f t="shared" si="3"/>
        <v>0</v>
      </c>
      <c r="U44" s="9"/>
      <c r="V44" s="173">
        <v>29</v>
      </c>
      <c r="W44" s="100"/>
      <c r="X44" s="86"/>
      <c r="Y44" s="86"/>
      <c r="Z44" s="86"/>
      <c r="AA44" s="86"/>
      <c r="AB44" s="86"/>
      <c r="AC44" s="86"/>
      <c r="AD44" s="86"/>
      <c r="AE44" s="88">
        <f t="shared" si="4"/>
        <v>0</v>
      </c>
      <c r="AF44" s="89">
        <f t="shared" si="7"/>
        <v>0</v>
      </c>
      <c r="AG44" s="88"/>
      <c r="AH44" s="101">
        <f t="shared" si="8"/>
        <v>0</v>
      </c>
      <c r="AI44" s="180">
        <f t="shared" si="9"/>
        <v>0</v>
      </c>
      <c r="AK44" s="190">
        <v>29</v>
      </c>
      <c r="AL44" s="86"/>
      <c r="AM44" s="86"/>
      <c r="AN44" s="86"/>
      <c r="AO44" s="86"/>
      <c r="AP44" s="86"/>
      <c r="AQ44" s="86"/>
      <c r="AR44" s="86"/>
      <c r="AS44" s="86"/>
      <c r="AT44" s="88">
        <f t="shared" si="13"/>
        <v>0</v>
      </c>
      <c r="AU44" s="201">
        <f t="shared" si="10"/>
        <v>0</v>
      </c>
      <c r="AV44" s="187"/>
      <c r="AW44" s="3"/>
      <c r="AX44" s="173">
        <v>29</v>
      </c>
      <c r="AY44" s="73">
        <f>AY43-Veckoplanering1!$AE44+AT44</f>
        <v>0</v>
      </c>
      <c r="AZ44" s="74" t="e">
        <f t="shared" si="5"/>
        <v>#DIV/0!</v>
      </c>
      <c r="BA44" s="102" t="e">
        <f t="shared" si="6"/>
        <v>#DIV/0!</v>
      </c>
      <c r="BB44" s="180" t="e">
        <f>BB43-Veckoplanering1!$BA44</f>
        <v>#DIV/0!</v>
      </c>
      <c r="BQ44">
        <f>Veckoplanering1!$AF44</f>
        <v>0</v>
      </c>
      <c r="BR44">
        <f t="shared" si="0"/>
        <v>0</v>
      </c>
      <c r="BS44" s="67">
        <f t="shared" si="2"/>
        <v>0</v>
      </c>
    </row>
    <row r="45" spans="2:71" x14ac:dyDescent="0.25">
      <c r="B45" s="236"/>
      <c r="C45" s="2">
        <v>30</v>
      </c>
      <c r="D45" s="236">
        <v>1</v>
      </c>
      <c r="E45" s="133">
        <f>Veckoplanering1!$D45*$E$6</f>
        <v>0</v>
      </c>
      <c r="F45" s="133">
        <f t="shared" si="11"/>
        <v>0</v>
      </c>
      <c r="G45" s="133"/>
      <c r="H45" s="134"/>
      <c r="I45" s="135"/>
      <c r="J45" s="135"/>
      <c r="K45" s="135"/>
      <c r="L45" s="135"/>
      <c r="M45" s="135"/>
      <c r="N45" s="135"/>
      <c r="O45" s="135"/>
      <c r="P45" s="140">
        <f t="shared" si="12"/>
        <v>0</v>
      </c>
      <c r="Q45" s="141">
        <f t="shared" si="1"/>
        <v>0</v>
      </c>
      <c r="R45" s="142"/>
      <c r="S45" s="138">
        <f t="shared" si="3"/>
        <v>0</v>
      </c>
      <c r="T45" s="139">
        <f t="shared" si="3"/>
        <v>0</v>
      </c>
      <c r="U45" s="9"/>
      <c r="V45" s="172">
        <v>30</v>
      </c>
      <c r="W45" s="85"/>
      <c r="X45" s="92"/>
      <c r="Y45" s="92"/>
      <c r="Z45" s="92"/>
      <c r="AA45" s="92"/>
      <c r="AB45" s="92"/>
      <c r="AC45" s="92"/>
      <c r="AD45" s="92"/>
      <c r="AE45" s="83">
        <f t="shared" si="4"/>
        <v>0</v>
      </c>
      <c r="AF45" s="84">
        <f t="shared" si="7"/>
        <v>0</v>
      </c>
      <c r="AG45" s="83"/>
      <c r="AH45" s="98">
        <f t="shared" si="8"/>
        <v>0</v>
      </c>
      <c r="AI45" s="179">
        <f t="shared" si="9"/>
        <v>0</v>
      </c>
      <c r="AK45" s="189">
        <v>30</v>
      </c>
      <c r="AL45" s="92"/>
      <c r="AM45" s="92"/>
      <c r="AN45" s="92"/>
      <c r="AO45" s="92"/>
      <c r="AP45" s="92"/>
      <c r="AQ45" s="92"/>
      <c r="AR45" s="92"/>
      <c r="AS45" s="92"/>
      <c r="AT45" s="83">
        <f t="shared" si="13"/>
        <v>0</v>
      </c>
      <c r="AU45" s="200">
        <f t="shared" si="10"/>
        <v>0</v>
      </c>
      <c r="AV45" s="188"/>
      <c r="AW45" s="3"/>
      <c r="AX45" s="172">
        <v>30</v>
      </c>
      <c r="AY45" s="75">
        <f>AY44-Veckoplanering1!$AE45+AT45</f>
        <v>0</v>
      </c>
      <c r="AZ45" s="72" t="e">
        <f t="shared" si="5"/>
        <v>#DIV/0!</v>
      </c>
      <c r="BA45" s="99" t="e">
        <f t="shared" si="6"/>
        <v>#DIV/0!</v>
      </c>
      <c r="BB45" s="179" t="e">
        <f>BB44-Veckoplanering1!$BA45</f>
        <v>#DIV/0!</v>
      </c>
      <c r="BQ45">
        <f>Veckoplanering1!$AF45</f>
        <v>0</v>
      </c>
      <c r="BR45">
        <f t="shared" si="0"/>
        <v>0</v>
      </c>
      <c r="BS45" s="67">
        <f t="shared" si="2"/>
        <v>0</v>
      </c>
    </row>
    <row r="46" spans="2:71" x14ac:dyDescent="0.25">
      <c r="B46" s="235"/>
      <c r="C46" s="240">
        <v>31</v>
      </c>
      <c r="D46" s="235">
        <v>1</v>
      </c>
      <c r="E46" s="125">
        <f>Veckoplanering1!$D46*$E$6</f>
        <v>0</v>
      </c>
      <c r="F46" s="125">
        <f t="shared" si="11"/>
        <v>0</v>
      </c>
      <c r="G46" s="125"/>
      <c r="H46" s="126"/>
      <c r="I46" s="127"/>
      <c r="J46" s="127"/>
      <c r="K46" s="127"/>
      <c r="L46" s="127"/>
      <c r="M46" s="127"/>
      <c r="N46" s="127"/>
      <c r="O46" s="127"/>
      <c r="P46" s="143">
        <f t="shared" si="12"/>
        <v>0</v>
      </c>
      <c r="Q46" s="144">
        <f t="shared" si="1"/>
        <v>0</v>
      </c>
      <c r="R46" s="145"/>
      <c r="S46" s="131">
        <f t="shared" si="3"/>
        <v>0</v>
      </c>
      <c r="T46" s="132">
        <f t="shared" si="3"/>
        <v>0</v>
      </c>
      <c r="U46" s="9"/>
      <c r="V46" s="173">
        <v>31</v>
      </c>
      <c r="W46" s="100"/>
      <c r="X46" s="86"/>
      <c r="Y46" s="86"/>
      <c r="Z46" s="87"/>
      <c r="AA46" s="86"/>
      <c r="AB46" s="86"/>
      <c r="AC46" s="86"/>
      <c r="AD46" s="86"/>
      <c r="AE46" s="88">
        <f t="shared" si="4"/>
        <v>0</v>
      </c>
      <c r="AF46" s="89">
        <f t="shared" si="7"/>
        <v>0</v>
      </c>
      <c r="AG46" s="88"/>
      <c r="AH46" s="101">
        <f t="shared" si="8"/>
        <v>0</v>
      </c>
      <c r="AI46" s="180">
        <f t="shared" si="9"/>
        <v>0</v>
      </c>
      <c r="AK46" s="190">
        <v>31</v>
      </c>
      <c r="AL46" s="86"/>
      <c r="AM46" s="86"/>
      <c r="AN46" s="86"/>
      <c r="AO46" s="87"/>
      <c r="AP46" s="86"/>
      <c r="AQ46" s="86"/>
      <c r="AR46" s="86"/>
      <c r="AS46" s="86"/>
      <c r="AT46" s="88">
        <f t="shared" si="13"/>
        <v>0</v>
      </c>
      <c r="AU46" s="201">
        <f t="shared" si="10"/>
        <v>0</v>
      </c>
      <c r="AV46" s="187"/>
      <c r="AW46" s="3"/>
      <c r="AX46" s="173">
        <v>31</v>
      </c>
      <c r="AY46" s="73">
        <f>AY45-Veckoplanering1!$AE46+AT46</f>
        <v>0</v>
      </c>
      <c r="AZ46" s="74" t="e">
        <f t="shared" si="5"/>
        <v>#DIV/0!</v>
      </c>
      <c r="BA46" s="102" t="e">
        <f t="shared" si="6"/>
        <v>#DIV/0!</v>
      </c>
      <c r="BB46" s="180" t="e">
        <f>BB45-Veckoplanering1!$BA46</f>
        <v>#DIV/0!</v>
      </c>
      <c r="BQ46">
        <f>Veckoplanering1!$AF46</f>
        <v>0</v>
      </c>
      <c r="BR46">
        <f t="shared" si="0"/>
        <v>0</v>
      </c>
      <c r="BS46" s="67">
        <f t="shared" si="2"/>
        <v>0</v>
      </c>
    </row>
    <row r="47" spans="2:71" x14ac:dyDescent="0.25">
      <c r="B47" s="236"/>
      <c r="C47" s="2">
        <v>32</v>
      </c>
      <c r="D47" s="236">
        <v>1</v>
      </c>
      <c r="E47" s="133">
        <f>Veckoplanering1!$D47*$E$6</f>
        <v>0</v>
      </c>
      <c r="F47" s="133">
        <f t="shared" si="11"/>
        <v>0</v>
      </c>
      <c r="G47" s="133"/>
      <c r="H47" s="134"/>
      <c r="I47" s="135"/>
      <c r="J47" s="135"/>
      <c r="K47" s="135"/>
      <c r="L47" s="135"/>
      <c r="M47" s="135"/>
      <c r="N47" s="135"/>
      <c r="O47" s="135"/>
      <c r="P47" s="140">
        <f t="shared" si="12"/>
        <v>0</v>
      </c>
      <c r="Q47" s="141">
        <f t="shared" si="1"/>
        <v>0</v>
      </c>
      <c r="R47" s="142"/>
      <c r="S47" s="138">
        <f t="shared" si="3"/>
        <v>0</v>
      </c>
      <c r="T47" s="139">
        <f t="shared" si="3"/>
        <v>0</v>
      </c>
      <c r="U47" s="9"/>
      <c r="V47" s="172">
        <v>32</v>
      </c>
      <c r="W47" s="103"/>
      <c r="X47" s="91"/>
      <c r="Y47" s="91"/>
      <c r="Z47" s="91"/>
      <c r="AA47" s="91"/>
      <c r="AB47" s="91"/>
      <c r="AC47" s="91"/>
      <c r="AD47" s="91"/>
      <c r="AE47" s="83">
        <f t="shared" si="4"/>
        <v>0</v>
      </c>
      <c r="AF47" s="84">
        <f t="shared" si="7"/>
        <v>0</v>
      </c>
      <c r="AG47" s="83"/>
      <c r="AH47" s="98">
        <f t="shared" si="8"/>
        <v>0</v>
      </c>
      <c r="AI47" s="179">
        <f t="shared" si="9"/>
        <v>0</v>
      </c>
      <c r="AK47" s="189">
        <v>32</v>
      </c>
      <c r="AL47" s="91"/>
      <c r="AM47" s="91"/>
      <c r="AN47" s="91"/>
      <c r="AO47" s="91"/>
      <c r="AP47" s="91"/>
      <c r="AQ47" s="91"/>
      <c r="AR47" s="91"/>
      <c r="AS47" s="91"/>
      <c r="AT47" s="83">
        <f t="shared" si="13"/>
        <v>0</v>
      </c>
      <c r="AU47" s="200">
        <f t="shared" si="10"/>
        <v>0</v>
      </c>
      <c r="AV47" s="188"/>
      <c r="AW47" s="3"/>
      <c r="AX47" s="172">
        <v>32</v>
      </c>
      <c r="AY47" s="75">
        <f>AY46-Veckoplanering1!$AE47+AT47</f>
        <v>0</v>
      </c>
      <c r="AZ47" s="72" t="e">
        <f t="shared" si="5"/>
        <v>#DIV/0!</v>
      </c>
      <c r="BA47" s="99" t="e">
        <f t="shared" si="6"/>
        <v>#DIV/0!</v>
      </c>
      <c r="BB47" s="179" t="e">
        <f>BB46-Veckoplanering1!$BA47</f>
        <v>#DIV/0!</v>
      </c>
      <c r="BQ47">
        <f>Veckoplanering1!$AF47</f>
        <v>0</v>
      </c>
      <c r="BR47">
        <f t="shared" si="0"/>
        <v>0</v>
      </c>
      <c r="BS47" s="67">
        <f t="shared" si="2"/>
        <v>0</v>
      </c>
    </row>
    <row r="48" spans="2:71" x14ac:dyDescent="0.25">
      <c r="B48" s="235"/>
      <c r="C48" s="240">
        <v>33</v>
      </c>
      <c r="D48" s="235">
        <v>1</v>
      </c>
      <c r="E48" s="125">
        <f>Veckoplanering1!$D48*$E$6</f>
        <v>0</v>
      </c>
      <c r="F48" s="125">
        <f t="shared" si="11"/>
        <v>0</v>
      </c>
      <c r="G48" s="125"/>
      <c r="H48" s="126"/>
      <c r="I48" s="127"/>
      <c r="J48" s="127"/>
      <c r="K48" s="127"/>
      <c r="L48" s="127"/>
      <c r="M48" s="127"/>
      <c r="N48" s="127"/>
      <c r="O48" s="127"/>
      <c r="P48" s="143">
        <f t="shared" si="12"/>
        <v>0</v>
      </c>
      <c r="Q48" s="144">
        <f t="shared" si="1"/>
        <v>0</v>
      </c>
      <c r="R48" s="145"/>
      <c r="S48" s="131">
        <f t="shared" si="3"/>
        <v>0</v>
      </c>
      <c r="T48" s="132">
        <f t="shared" si="3"/>
        <v>0</v>
      </c>
      <c r="U48" s="9"/>
      <c r="V48" s="173">
        <v>33</v>
      </c>
      <c r="W48" s="100"/>
      <c r="X48" s="86"/>
      <c r="Y48" s="86"/>
      <c r="Z48" s="86"/>
      <c r="AA48" s="86"/>
      <c r="AB48" s="86"/>
      <c r="AC48" s="86"/>
      <c r="AD48" s="86"/>
      <c r="AE48" s="88">
        <f t="shared" si="4"/>
        <v>0</v>
      </c>
      <c r="AF48" s="89">
        <f t="shared" si="7"/>
        <v>0</v>
      </c>
      <c r="AG48" s="88"/>
      <c r="AH48" s="101">
        <f t="shared" si="8"/>
        <v>0</v>
      </c>
      <c r="AI48" s="180">
        <f t="shared" si="9"/>
        <v>0</v>
      </c>
      <c r="AK48" s="190">
        <v>33</v>
      </c>
      <c r="AL48" s="86"/>
      <c r="AM48" s="86"/>
      <c r="AN48" s="86"/>
      <c r="AO48" s="86"/>
      <c r="AP48" s="86"/>
      <c r="AQ48" s="86"/>
      <c r="AR48" s="86"/>
      <c r="AS48" s="86"/>
      <c r="AT48" s="88">
        <f t="shared" si="13"/>
        <v>0</v>
      </c>
      <c r="AU48" s="201">
        <f t="shared" si="10"/>
        <v>0</v>
      </c>
      <c r="AV48" s="187"/>
      <c r="AW48" s="3"/>
      <c r="AX48" s="173">
        <v>33</v>
      </c>
      <c r="AY48" s="73">
        <f>AY47-Veckoplanering1!$AE48+AT48</f>
        <v>0</v>
      </c>
      <c r="AZ48" s="74" t="e">
        <f t="shared" si="5"/>
        <v>#DIV/0!</v>
      </c>
      <c r="BA48" s="102" t="e">
        <f t="shared" si="6"/>
        <v>#DIV/0!</v>
      </c>
      <c r="BB48" s="180" t="e">
        <f>BB47-Veckoplanering1!$BA48</f>
        <v>#DIV/0!</v>
      </c>
      <c r="BQ48">
        <f>Veckoplanering1!$AF48</f>
        <v>0</v>
      </c>
      <c r="BR48">
        <f t="shared" si="0"/>
        <v>0</v>
      </c>
      <c r="BS48" s="67">
        <f t="shared" si="2"/>
        <v>0</v>
      </c>
    </row>
    <row r="49" spans="2:71" x14ac:dyDescent="0.25">
      <c r="B49" s="236"/>
      <c r="C49" s="2">
        <v>34</v>
      </c>
      <c r="D49" s="236">
        <v>1</v>
      </c>
      <c r="E49" s="133">
        <f>Veckoplanering1!$D49*$E$6</f>
        <v>0</v>
      </c>
      <c r="F49" s="133">
        <f t="shared" si="11"/>
        <v>0</v>
      </c>
      <c r="G49" s="133"/>
      <c r="H49" s="134"/>
      <c r="I49" s="135"/>
      <c r="J49" s="135"/>
      <c r="K49" s="135"/>
      <c r="L49" s="135"/>
      <c r="M49" s="135"/>
      <c r="N49" s="135"/>
      <c r="O49" s="135"/>
      <c r="P49" s="140">
        <f t="shared" si="12"/>
        <v>0</v>
      </c>
      <c r="Q49" s="141">
        <f t="shared" si="1"/>
        <v>0</v>
      </c>
      <c r="R49" s="142"/>
      <c r="S49" s="138">
        <f t="shared" si="3"/>
        <v>0</v>
      </c>
      <c r="T49" s="139">
        <f t="shared" si="3"/>
        <v>0</v>
      </c>
      <c r="U49" s="9"/>
      <c r="V49" s="172">
        <v>34</v>
      </c>
      <c r="W49" s="103"/>
      <c r="X49" s="91"/>
      <c r="Y49" s="91"/>
      <c r="Z49" s="91"/>
      <c r="AA49" s="91"/>
      <c r="AB49" s="91"/>
      <c r="AC49" s="91"/>
      <c r="AD49" s="91"/>
      <c r="AE49" s="83">
        <f t="shared" si="4"/>
        <v>0</v>
      </c>
      <c r="AF49" s="84">
        <f t="shared" si="7"/>
        <v>0</v>
      </c>
      <c r="AG49" s="83"/>
      <c r="AH49" s="98">
        <f t="shared" si="8"/>
        <v>0</v>
      </c>
      <c r="AI49" s="179">
        <f t="shared" si="9"/>
        <v>0</v>
      </c>
      <c r="AK49" s="189">
        <v>34</v>
      </c>
      <c r="AL49" s="91"/>
      <c r="AM49" s="91"/>
      <c r="AN49" s="91"/>
      <c r="AO49" s="91"/>
      <c r="AP49" s="91"/>
      <c r="AQ49" s="91"/>
      <c r="AR49" s="91"/>
      <c r="AS49" s="91"/>
      <c r="AT49" s="83">
        <f t="shared" si="13"/>
        <v>0</v>
      </c>
      <c r="AU49" s="200">
        <f t="shared" si="10"/>
        <v>0</v>
      </c>
      <c r="AV49" s="188"/>
      <c r="AW49" s="3"/>
      <c r="AX49" s="172">
        <v>34</v>
      </c>
      <c r="AY49" s="75">
        <f>AY48-Veckoplanering1!$AE49+AT49</f>
        <v>0</v>
      </c>
      <c r="AZ49" s="72" t="e">
        <f t="shared" si="5"/>
        <v>#DIV/0!</v>
      </c>
      <c r="BA49" s="99" t="e">
        <f t="shared" si="6"/>
        <v>#DIV/0!</v>
      </c>
      <c r="BB49" s="179" t="e">
        <f>BB48-Veckoplanering1!$BA49</f>
        <v>#DIV/0!</v>
      </c>
      <c r="BQ49">
        <f>Veckoplanering1!$AF49</f>
        <v>0</v>
      </c>
      <c r="BR49">
        <f t="shared" si="0"/>
        <v>0</v>
      </c>
      <c r="BS49" s="67">
        <f t="shared" si="2"/>
        <v>0</v>
      </c>
    </row>
    <row r="50" spans="2:71" x14ac:dyDescent="0.25">
      <c r="B50" s="235"/>
      <c r="C50" s="238">
        <v>35</v>
      </c>
      <c r="D50" s="235">
        <v>1</v>
      </c>
      <c r="E50" s="125">
        <f>Veckoplanering1!$D50*$E$6</f>
        <v>0</v>
      </c>
      <c r="F50" s="125">
        <f t="shared" si="11"/>
        <v>0</v>
      </c>
      <c r="G50" s="125"/>
      <c r="H50" s="126"/>
      <c r="I50" s="127"/>
      <c r="J50" s="127"/>
      <c r="K50" s="127"/>
      <c r="L50" s="127"/>
      <c r="M50" s="127"/>
      <c r="N50" s="127"/>
      <c r="O50" s="127"/>
      <c r="P50" s="128">
        <f t="shared" si="12"/>
        <v>0</v>
      </c>
      <c r="Q50" s="129">
        <f t="shared" si="1"/>
        <v>0</v>
      </c>
      <c r="R50" s="130"/>
      <c r="S50" s="131">
        <f t="shared" si="3"/>
        <v>0</v>
      </c>
      <c r="T50" s="132">
        <f t="shared" si="3"/>
        <v>0</v>
      </c>
      <c r="U50" s="9"/>
      <c r="V50" s="171">
        <v>35</v>
      </c>
      <c r="W50" s="100"/>
      <c r="X50" s="86"/>
      <c r="Y50" s="86"/>
      <c r="Z50" s="86"/>
      <c r="AA50" s="86"/>
      <c r="AB50" s="86"/>
      <c r="AC50" s="86"/>
      <c r="AD50" s="86"/>
      <c r="AE50" s="88">
        <f t="shared" si="4"/>
        <v>0</v>
      </c>
      <c r="AF50" s="89">
        <f t="shared" si="7"/>
        <v>0</v>
      </c>
      <c r="AG50" s="88"/>
      <c r="AH50" s="101">
        <f t="shared" si="8"/>
        <v>0</v>
      </c>
      <c r="AI50" s="180">
        <f t="shared" si="9"/>
        <v>0</v>
      </c>
      <c r="AK50" s="186">
        <v>35</v>
      </c>
      <c r="AL50" s="86"/>
      <c r="AM50" s="86"/>
      <c r="AN50" s="86"/>
      <c r="AO50" s="86"/>
      <c r="AP50" s="86"/>
      <c r="AQ50" s="86"/>
      <c r="AR50" s="86"/>
      <c r="AS50" s="86"/>
      <c r="AT50" s="88">
        <f t="shared" si="13"/>
        <v>0</v>
      </c>
      <c r="AU50" s="201">
        <f t="shared" si="10"/>
        <v>0</v>
      </c>
      <c r="AV50" s="187"/>
      <c r="AW50" s="3"/>
      <c r="AX50" s="171">
        <v>35</v>
      </c>
      <c r="AY50" s="73">
        <f>AY49-Veckoplanering1!$AE50+AT50</f>
        <v>0</v>
      </c>
      <c r="AZ50" s="74" t="e">
        <f t="shared" si="5"/>
        <v>#DIV/0!</v>
      </c>
      <c r="BA50" s="102" t="e">
        <f t="shared" si="6"/>
        <v>#DIV/0!</v>
      </c>
      <c r="BB50" s="180" t="e">
        <f>BB49-Veckoplanering1!$BA50</f>
        <v>#DIV/0!</v>
      </c>
      <c r="BQ50">
        <f>Veckoplanering1!$AF50</f>
        <v>0</v>
      </c>
      <c r="BR50">
        <f t="shared" si="0"/>
        <v>0</v>
      </c>
      <c r="BS50" s="67">
        <f t="shared" si="2"/>
        <v>0</v>
      </c>
    </row>
    <row r="51" spans="2:71" x14ac:dyDescent="0.25">
      <c r="B51" s="236"/>
      <c r="C51" s="239">
        <v>36</v>
      </c>
      <c r="D51" s="236">
        <v>1</v>
      </c>
      <c r="E51" s="133">
        <f>Veckoplanering1!$D51*$E$6</f>
        <v>0</v>
      </c>
      <c r="F51" s="133">
        <f t="shared" si="11"/>
        <v>0</v>
      </c>
      <c r="G51" s="133"/>
      <c r="H51" s="134"/>
      <c r="I51" s="135"/>
      <c r="J51" s="135"/>
      <c r="K51" s="135"/>
      <c r="L51" s="135"/>
      <c r="M51" s="135"/>
      <c r="N51" s="135"/>
      <c r="O51" s="135"/>
      <c r="P51" s="136">
        <f t="shared" si="12"/>
        <v>0</v>
      </c>
      <c r="Q51" s="137">
        <f t="shared" si="1"/>
        <v>0</v>
      </c>
      <c r="R51" s="122"/>
      <c r="S51" s="138">
        <f t="shared" si="3"/>
        <v>0</v>
      </c>
      <c r="T51" s="139">
        <f t="shared" si="3"/>
        <v>0</v>
      </c>
      <c r="U51" s="9"/>
      <c r="V51" s="170">
        <v>36</v>
      </c>
      <c r="W51" s="103"/>
      <c r="X51" s="91"/>
      <c r="Y51" s="91"/>
      <c r="Z51" s="91"/>
      <c r="AA51" s="91"/>
      <c r="AB51" s="91"/>
      <c r="AC51" s="91"/>
      <c r="AD51" s="91"/>
      <c r="AE51" s="83">
        <f t="shared" si="4"/>
        <v>0</v>
      </c>
      <c r="AF51" s="84">
        <f t="shared" si="7"/>
        <v>0</v>
      </c>
      <c r="AG51" s="83"/>
      <c r="AH51" s="98">
        <f t="shared" si="8"/>
        <v>0</v>
      </c>
      <c r="AI51" s="179">
        <f t="shared" si="9"/>
        <v>0</v>
      </c>
      <c r="AK51" s="185">
        <v>36</v>
      </c>
      <c r="AL51" s="91"/>
      <c r="AM51" s="91"/>
      <c r="AN51" s="91"/>
      <c r="AO51" s="91"/>
      <c r="AP51" s="91"/>
      <c r="AQ51" s="91"/>
      <c r="AR51" s="91"/>
      <c r="AS51" s="91"/>
      <c r="AT51" s="83">
        <f t="shared" si="13"/>
        <v>0</v>
      </c>
      <c r="AU51" s="200">
        <f t="shared" si="10"/>
        <v>0</v>
      </c>
      <c r="AV51" s="188"/>
      <c r="AW51" s="3"/>
      <c r="AX51" s="170">
        <v>36</v>
      </c>
      <c r="AY51" s="75">
        <f>AY50-Veckoplanering1!$AE51+AT51</f>
        <v>0</v>
      </c>
      <c r="AZ51" s="72" t="e">
        <f t="shared" si="5"/>
        <v>#DIV/0!</v>
      </c>
      <c r="BA51" s="99" t="e">
        <f t="shared" si="6"/>
        <v>#DIV/0!</v>
      </c>
      <c r="BB51" s="179" t="e">
        <f>BB50-Veckoplanering1!$BA51</f>
        <v>#DIV/0!</v>
      </c>
      <c r="BQ51">
        <f>Veckoplanering1!$AF51</f>
        <v>0</v>
      </c>
      <c r="BR51">
        <f t="shared" si="0"/>
        <v>0</v>
      </c>
      <c r="BS51" s="67">
        <f t="shared" si="2"/>
        <v>0</v>
      </c>
    </row>
    <row r="52" spans="2:71" x14ac:dyDescent="0.25">
      <c r="B52" s="235"/>
      <c r="C52" s="238">
        <v>37</v>
      </c>
      <c r="D52" s="235">
        <v>1</v>
      </c>
      <c r="E52" s="125">
        <f>Veckoplanering1!$D52*$E$6</f>
        <v>0</v>
      </c>
      <c r="F52" s="125">
        <f t="shared" si="11"/>
        <v>0</v>
      </c>
      <c r="G52" s="125"/>
      <c r="H52" s="126"/>
      <c r="I52" s="127"/>
      <c r="J52" s="127"/>
      <c r="K52" s="127"/>
      <c r="L52" s="127"/>
      <c r="M52" s="127"/>
      <c r="N52" s="127"/>
      <c r="O52" s="127"/>
      <c r="P52" s="128">
        <f t="shared" si="12"/>
        <v>0</v>
      </c>
      <c r="Q52" s="129">
        <f t="shared" si="1"/>
        <v>0</v>
      </c>
      <c r="R52" s="130"/>
      <c r="S52" s="131">
        <f t="shared" si="3"/>
        <v>0</v>
      </c>
      <c r="T52" s="132">
        <f t="shared" si="3"/>
        <v>0</v>
      </c>
      <c r="U52" s="9"/>
      <c r="V52" s="171">
        <v>37</v>
      </c>
      <c r="W52" s="80"/>
      <c r="X52" s="90"/>
      <c r="Y52" s="90"/>
      <c r="Z52" s="90"/>
      <c r="AA52" s="90"/>
      <c r="AB52" s="90"/>
      <c r="AC52" s="90"/>
      <c r="AD52" s="90"/>
      <c r="AE52" s="88">
        <f t="shared" si="4"/>
        <v>0</v>
      </c>
      <c r="AF52" s="89">
        <f t="shared" si="7"/>
        <v>0</v>
      </c>
      <c r="AG52" s="88"/>
      <c r="AH52" s="101">
        <f t="shared" si="8"/>
        <v>0</v>
      </c>
      <c r="AI52" s="180">
        <f t="shared" si="9"/>
        <v>0</v>
      </c>
      <c r="AK52" s="186">
        <v>37</v>
      </c>
      <c r="AL52" s="90"/>
      <c r="AM52" s="90"/>
      <c r="AN52" s="90"/>
      <c r="AO52" s="90"/>
      <c r="AP52" s="90"/>
      <c r="AQ52" s="90"/>
      <c r="AR52" s="90"/>
      <c r="AS52" s="90"/>
      <c r="AT52" s="88">
        <f t="shared" si="13"/>
        <v>0</v>
      </c>
      <c r="AU52" s="201">
        <f t="shared" si="10"/>
        <v>0</v>
      </c>
      <c r="AV52" s="187"/>
      <c r="AW52" s="3"/>
      <c r="AX52" s="171">
        <v>37</v>
      </c>
      <c r="AY52" s="73">
        <f>AY51-Veckoplanering1!$AE52+AT52</f>
        <v>0</v>
      </c>
      <c r="AZ52" s="74" t="e">
        <f t="shared" si="5"/>
        <v>#DIV/0!</v>
      </c>
      <c r="BA52" s="102" t="e">
        <f t="shared" si="6"/>
        <v>#DIV/0!</v>
      </c>
      <c r="BB52" s="180" t="e">
        <f>BB51-Veckoplanering1!$BA52</f>
        <v>#DIV/0!</v>
      </c>
      <c r="BQ52">
        <f>Veckoplanering1!$AF52</f>
        <v>0</v>
      </c>
      <c r="BR52">
        <f t="shared" si="0"/>
        <v>0</v>
      </c>
      <c r="BS52" s="67">
        <f t="shared" si="2"/>
        <v>0</v>
      </c>
    </row>
    <row r="53" spans="2:71" x14ac:dyDescent="0.25">
      <c r="B53" s="236"/>
      <c r="C53" s="239">
        <v>38</v>
      </c>
      <c r="D53" s="236">
        <v>1</v>
      </c>
      <c r="E53" s="133">
        <f>Veckoplanering1!$D53*$E$6</f>
        <v>0</v>
      </c>
      <c r="F53" s="133">
        <f t="shared" si="11"/>
        <v>0</v>
      </c>
      <c r="G53" s="133"/>
      <c r="H53" s="134"/>
      <c r="I53" s="135"/>
      <c r="J53" s="135"/>
      <c r="K53" s="135"/>
      <c r="L53" s="135"/>
      <c r="M53" s="135"/>
      <c r="N53" s="135"/>
      <c r="O53" s="135"/>
      <c r="P53" s="136">
        <f t="shared" si="12"/>
        <v>0</v>
      </c>
      <c r="Q53" s="137">
        <f t="shared" si="1"/>
        <v>0</v>
      </c>
      <c r="R53" s="122"/>
      <c r="S53" s="138">
        <f t="shared" si="3"/>
        <v>0</v>
      </c>
      <c r="T53" s="139">
        <f t="shared" si="3"/>
        <v>0</v>
      </c>
      <c r="U53" s="9"/>
      <c r="V53" s="170">
        <v>38</v>
      </c>
      <c r="W53" s="103"/>
      <c r="X53" s="91"/>
      <c r="Y53" s="91"/>
      <c r="Z53" s="91"/>
      <c r="AA53" s="91"/>
      <c r="AB53" s="91"/>
      <c r="AC53" s="91"/>
      <c r="AD53" s="91"/>
      <c r="AE53" s="83">
        <f t="shared" si="4"/>
        <v>0</v>
      </c>
      <c r="AF53" s="84">
        <f t="shared" si="7"/>
        <v>0</v>
      </c>
      <c r="AG53" s="83"/>
      <c r="AH53" s="98">
        <f t="shared" si="8"/>
        <v>0</v>
      </c>
      <c r="AI53" s="179">
        <f t="shared" si="9"/>
        <v>0</v>
      </c>
      <c r="AK53" s="185">
        <v>38</v>
      </c>
      <c r="AL53" s="91"/>
      <c r="AM53" s="91"/>
      <c r="AN53" s="91"/>
      <c r="AO53" s="91"/>
      <c r="AP53" s="91"/>
      <c r="AQ53" s="91"/>
      <c r="AR53" s="91"/>
      <c r="AS53" s="91"/>
      <c r="AT53" s="83">
        <f t="shared" si="13"/>
        <v>0</v>
      </c>
      <c r="AU53" s="200">
        <f t="shared" si="10"/>
        <v>0</v>
      </c>
      <c r="AV53" s="188"/>
      <c r="AW53" s="3"/>
      <c r="AX53" s="170">
        <v>38</v>
      </c>
      <c r="AY53" s="75">
        <f>AY52-Veckoplanering1!$AE53+AT53</f>
        <v>0</v>
      </c>
      <c r="AZ53" s="72" t="e">
        <f t="shared" si="5"/>
        <v>#DIV/0!</v>
      </c>
      <c r="BA53" s="99" t="e">
        <f t="shared" si="6"/>
        <v>#DIV/0!</v>
      </c>
      <c r="BB53" s="179" t="e">
        <f>BB52-Veckoplanering1!$BA53</f>
        <v>#DIV/0!</v>
      </c>
      <c r="BQ53">
        <f>Veckoplanering1!$AF53</f>
        <v>0</v>
      </c>
      <c r="BR53">
        <f t="shared" si="0"/>
        <v>0</v>
      </c>
      <c r="BS53" s="67">
        <f t="shared" si="2"/>
        <v>0</v>
      </c>
    </row>
    <row r="54" spans="2:71" x14ac:dyDescent="0.25">
      <c r="B54" s="235"/>
      <c r="C54" s="238">
        <v>39</v>
      </c>
      <c r="D54" s="235">
        <v>1</v>
      </c>
      <c r="E54" s="125">
        <f>Veckoplanering1!$D54*$E$6</f>
        <v>0</v>
      </c>
      <c r="F54" s="125">
        <f t="shared" si="11"/>
        <v>0</v>
      </c>
      <c r="G54" s="125"/>
      <c r="H54" s="126"/>
      <c r="I54" s="127"/>
      <c r="J54" s="127"/>
      <c r="K54" s="127"/>
      <c r="L54" s="127"/>
      <c r="M54" s="127"/>
      <c r="N54" s="127"/>
      <c r="O54" s="127"/>
      <c r="P54" s="128">
        <f t="shared" si="12"/>
        <v>0</v>
      </c>
      <c r="Q54" s="129">
        <f t="shared" si="1"/>
        <v>0</v>
      </c>
      <c r="R54" s="130"/>
      <c r="S54" s="131">
        <f t="shared" si="3"/>
        <v>0</v>
      </c>
      <c r="T54" s="132">
        <f t="shared" si="3"/>
        <v>0</v>
      </c>
      <c r="U54" s="9"/>
      <c r="V54" s="171">
        <v>39</v>
      </c>
      <c r="W54" s="100"/>
      <c r="X54" s="86"/>
      <c r="Y54" s="86"/>
      <c r="Z54" s="86"/>
      <c r="AA54" s="86"/>
      <c r="AB54" s="86"/>
      <c r="AC54" s="86"/>
      <c r="AD54" s="86"/>
      <c r="AE54" s="88">
        <f t="shared" si="4"/>
        <v>0</v>
      </c>
      <c r="AF54" s="89">
        <f t="shared" si="7"/>
        <v>0</v>
      </c>
      <c r="AG54" s="88"/>
      <c r="AH54" s="101">
        <f t="shared" si="8"/>
        <v>0</v>
      </c>
      <c r="AI54" s="180">
        <f t="shared" si="9"/>
        <v>0</v>
      </c>
      <c r="AK54" s="186">
        <v>39</v>
      </c>
      <c r="AL54" s="86"/>
      <c r="AM54" s="86"/>
      <c r="AN54" s="86"/>
      <c r="AO54" s="86"/>
      <c r="AP54" s="86"/>
      <c r="AQ54" s="86"/>
      <c r="AR54" s="86"/>
      <c r="AS54" s="86"/>
      <c r="AT54" s="88">
        <f t="shared" si="13"/>
        <v>0</v>
      </c>
      <c r="AU54" s="201">
        <f t="shared" si="10"/>
        <v>0</v>
      </c>
      <c r="AV54" s="187"/>
      <c r="AW54" s="3"/>
      <c r="AX54" s="171">
        <v>39</v>
      </c>
      <c r="AY54" s="73">
        <f>AY53-Veckoplanering1!$AE54+AT54</f>
        <v>0</v>
      </c>
      <c r="AZ54" s="74" t="e">
        <f t="shared" si="5"/>
        <v>#DIV/0!</v>
      </c>
      <c r="BA54" s="102" t="e">
        <f t="shared" si="6"/>
        <v>#DIV/0!</v>
      </c>
      <c r="BB54" s="180" t="e">
        <f>BB53-Veckoplanering1!$BA54</f>
        <v>#DIV/0!</v>
      </c>
      <c r="BQ54">
        <f>Veckoplanering1!$AF54</f>
        <v>0</v>
      </c>
      <c r="BR54">
        <f t="shared" si="0"/>
        <v>0</v>
      </c>
      <c r="BS54" s="67">
        <f t="shared" si="2"/>
        <v>0</v>
      </c>
    </row>
    <row r="55" spans="2:71" x14ac:dyDescent="0.25">
      <c r="B55" s="236"/>
      <c r="C55" s="239">
        <v>40</v>
      </c>
      <c r="D55" s="236">
        <v>1</v>
      </c>
      <c r="E55" s="133">
        <f>Veckoplanering1!$D55*$E$6</f>
        <v>0</v>
      </c>
      <c r="F55" s="133">
        <f t="shared" si="11"/>
        <v>0</v>
      </c>
      <c r="G55" s="133"/>
      <c r="H55" s="134"/>
      <c r="I55" s="135"/>
      <c r="J55" s="135"/>
      <c r="K55" s="135"/>
      <c r="L55" s="135"/>
      <c r="M55" s="135"/>
      <c r="N55" s="135"/>
      <c r="O55" s="135"/>
      <c r="P55" s="136">
        <f t="shared" si="12"/>
        <v>0</v>
      </c>
      <c r="Q55" s="137">
        <f t="shared" si="1"/>
        <v>0</v>
      </c>
      <c r="R55" s="122"/>
      <c r="S55" s="138">
        <f t="shared" si="3"/>
        <v>0</v>
      </c>
      <c r="T55" s="139">
        <f t="shared" si="3"/>
        <v>0</v>
      </c>
      <c r="U55" s="9"/>
      <c r="V55" s="170">
        <v>40</v>
      </c>
      <c r="W55" s="85"/>
      <c r="X55" s="92"/>
      <c r="Y55" s="92"/>
      <c r="Z55" s="92"/>
      <c r="AA55" s="92"/>
      <c r="AB55" s="92"/>
      <c r="AC55" s="92"/>
      <c r="AD55" s="92"/>
      <c r="AE55" s="83">
        <f t="shared" si="4"/>
        <v>0</v>
      </c>
      <c r="AF55" s="84">
        <f t="shared" si="7"/>
        <v>0</v>
      </c>
      <c r="AG55" s="83"/>
      <c r="AH55" s="98">
        <f t="shared" si="8"/>
        <v>0</v>
      </c>
      <c r="AI55" s="179">
        <f t="shared" si="9"/>
        <v>0</v>
      </c>
      <c r="AK55" s="185">
        <v>40</v>
      </c>
      <c r="AL55" s="92"/>
      <c r="AM55" s="92"/>
      <c r="AN55" s="92"/>
      <c r="AO55" s="92"/>
      <c r="AP55" s="92"/>
      <c r="AQ55" s="92"/>
      <c r="AR55" s="92"/>
      <c r="AS55" s="92"/>
      <c r="AT55" s="83">
        <f t="shared" si="13"/>
        <v>0</v>
      </c>
      <c r="AU55" s="200">
        <f t="shared" si="10"/>
        <v>0</v>
      </c>
      <c r="AV55" s="188"/>
      <c r="AW55" s="3"/>
      <c r="AX55" s="170">
        <v>40</v>
      </c>
      <c r="AY55" s="75">
        <f>AY54-Veckoplanering1!$AE55+AT55</f>
        <v>0</v>
      </c>
      <c r="AZ55" s="72" t="e">
        <f t="shared" si="5"/>
        <v>#DIV/0!</v>
      </c>
      <c r="BA55" s="99" t="e">
        <f t="shared" si="6"/>
        <v>#DIV/0!</v>
      </c>
      <c r="BB55" s="179" t="e">
        <f>BB54-Veckoplanering1!$BA55</f>
        <v>#DIV/0!</v>
      </c>
      <c r="BQ55">
        <f>Veckoplanering1!$AF55</f>
        <v>0</v>
      </c>
      <c r="BR55">
        <f t="shared" si="0"/>
        <v>0</v>
      </c>
      <c r="BS55" s="67">
        <f t="shared" si="2"/>
        <v>0</v>
      </c>
    </row>
    <row r="56" spans="2:71" x14ac:dyDescent="0.25">
      <c r="B56" s="235"/>
      <c r="C56" s="238">
        <v>41</v>
      </c>
      <c r="D56" s="235">
        <v>1</v>
      </c>
      <c r="E56" s="125">
        <f>Veckoplanering1!$D56*$E$6</f>
        <v>0</v>
      </c>
      <c r="F56" s="125">
        <f t="shared" si="11"/>
        <v>0</v>
      </c>
      <c r="G56" s="125"/>
      <c r="H56" s="126"/>
      <c r="I56" s="127"/>
      <c r="J56" s="127"/>
      <c r="K56" s="127"/>
      <c r="L56" s="127"/>
      <c r="M56" s="127"/>
      <c r="N56" s="127"/>
      <c r="O56" s="127"/>
      <c r="P56" s="128">
        <f t="shared" si="12"/>
        <v>0</v>
      </c>
      <c r="Q56" s="129">
        <f t="shared" si="1"/>
        <v>0</v>
      </c>
      <c r="R56" s="130"/>
      <c r="S56" s="131">
        <f t="shared" si="3"/>
        <v>0</v>
      </c>
      <c r="T56" s="132">
        <f t="shared" si="3"/>
        <v>0</v>
      </c>
      <c r="U56" s="9"/>
      <c r="V56" s="171">
        <v>41</v>
      </c>
      <c r="W56" s="100"/>
      <c r="X56" s="86"/>
      <c r="Y56" s="86"/>
      <c r="Z56" s="86"/>
      <c r="AA56" s="86"/>
      <c r="AB56" s="86"/>
      <c r="AC56" s="86"/>
      <c r="AD56" s="86"/>
      <c r="AE56" s="88">
        <f t="shared" si="4"/>
        <v>0</v>
      </c>
      <c r="AF56" s="89">
        <f t="shared" si="7"/>
        <v>0</v>
      </c>
      <c r="AG56" s="88"/>
      <c r="AH56" s="101">
        <f t="shared" si="8"/>
        <v>0</v>
      </c>
      <c r="AI56" s="180">
        <f t="shared" si="9"/>
        <v>0</v>
      </c>
      <c r="AK56" s="186">
        <v>41</v>
      </c>
      <c r="AL56" s="86"/>
      <c r="AM56" s="86"/>
      <c r="AN56" s="86"/>
      <c r="AO56" s="86"/>
      <c r="AP56" s="86"/>
      <c r="AQ56" s="86"/>
      <c r="AR56" s="86"/>
      <c r="AS56" s="86"/>
      <c r="AT56" s="88">
        <f t="shared" si="13"/>
        <v>0</v>
      </c>
      <c r="AU56" s="201">
        <f t="shared" si="10"/>
        <v>0</v>
      </c>
      <c r="AV56" s="187"/>
      <c r="AW56" s="3"/>
      <c r="AX56" s="171">
        <v>41</v>
      </c>
      <c r="AY56" s="73">
        <f>AY55-Veckoplanering1!$AE56+AT56</f>
        <v>0</v>
      </c>
      <c r="AZ56" s="74" t="e">
        <f t="shared" si="5"/>
        <v>#DIV/0!</v>
      </c>
      <c r="BA56" s="102" t="e">
        <f t="shared" si="6"/>
        <v>#DIV/0!</v>
      </c>
      <c r="BB56" s="180" t="e">
        <f>BB55-Veckoplanering1!$BA56</f>
        <v>#DIV/0!</v>
      </c>
      <c r="BQ56">
        <f>Veckoplanering1!$AF56</f>
        <v>0</v>
      </c>
      <c r="BR56">
        <f t="shared" si="0"/>
        <v>0</v>
      </c>
      <c r="BS56" s="67">
        <f t="shared" si="2"/>
        <v>0</v>
      </c>
    </row>
    <row r="57" spans="2:71" x14ac:dyDescent="0.25">
      <c r="B57" s="236"/>
      <c r="C57" s="239">
        <v>42</v>
      </c>
      <c r="D57" s="236">
        <v>1</v>
      </c>
      <c r="E57" s="133">
        <f>Veckoplanering1!$D57*$E$6</f>
        <v>0</v>
      </c>
      <c r="F57" s="133">
        <f t="shared" si="11"/>
        <v>0</v>
      </c>
      <c r="G57" s="133"/>
      <c r="H57" s="134"/>
      <c r="I57" s="135"/>
      <c r="J57" s="135"/>
      <c r="K57" s="135"/>
      <c r="L57" s="135"/>
      <c r="M57" s="135"/>
      <c r="N57" s="135"/>
      <c r="O57" s="135"/>
      <c r="P57" s="136">
        <f t="shared" si="12"/>
        <v>0</v>
      </c>
      <c r="Q57" s="137">
        <f t="shared" si="1"/>
        <v>0</v>
      </c>
      <c r="R57" s="122"/>
      <c r="S57" s="138">
        <f t="shared" si="3"/>
        <v>0</v>
      </c>
      <c r="T57" s="139">
        <f t="shared" si="3"/>
        <v>0</v>
      </c>
      <c r="U57" s="9"/>
      <c r="V57" s="170">
        <v>42</v>
      </c>
      <c r="W57" s="85"/>
      <c r="X57" s="92"/>
      <c r="Y57" s="92"/>
      <c r="Z57" s="92"/>
      <c r="AA57" s="92"/>
      <c r="AB57" s="92"/>
      <c r="AC57" s="92"/>
      <c r="AD57" s="92"/>
      <c r="AE57" s="83">
        <f t="shared" si="4"/>
        <v>0</v>
      </c>
      <c r="AF57" s="84">
        <f t="shared" si="7"/>
        <v>0</v>
      </c>
      <c r="AG57" s="83"/>
      <c r="AH57" s="98">
        <f t="shared" si="8"/>
        <v>0</v>
      </c>
      <c r="AI57" s="179">
        <f t="shared" si="9"/>
        <v>0</v>
      </c>
      <c r="AK57" s="185">
        <v>42</v>
      </c>
      <c r="AL57" s="92"/>
      <c r="AM57" s="92"/>
      <c r="AN57" s="92"/>
      <c r="AO57" s="92"/>
      <c r="AP57" s="92"/>
      <c r="AQ57" s="92"/>
      <c r="AR57" s="92"/>
      <c r="AS57" s="92"/>
      <c r="AT57" s="83">
        <f t="shared" si="13"/>
        <v>0</v>
      </c>
      <c r="AU57" s="200">
        <f t="shared" si="10"/>
        <v>0</v>
      </c>
      <c r="AV57" s="188"/>
      <c r="AW57" s="3"/>
      <c r="AX57" s="170">
        <v>42</v>
      </c>
      <c r="AY57" s="75">
        <f>AY56-Veckoplanering1!$AE57+AT57</f>
        <v>0</v>
      </c>
      <c r="AZ57" s="72" t="e">
        <f t="shared" si="5"/>
        <v>#DIV/0!</v>
      </c>
      <c r="BA57" s="99" t="e">
        <f t="shared" si="6"/>
        <v>#DIV/0!</v>
      </c>
      <c r="BB57" s="179" t="e">
        <f>BB56-Veckoplanering1!$BA57</f>
        <v>#DIV/0!</v>
      </c>
      <c r="BQ57">
        <f>Veckoplanering1!$AF57</f>
        <v>0</v>
      </c>
      <c r="BR57">
        <f t="shared" si="0"/>
        <v>0</v>
      </c>
      <c r="BS57" s="67">
        <f t="shared" si="2"/>
        <v>0</v>
      </c>
    </row>
    <row r="58" spans="2:71" x14ac:dyDescent="0.25">
      <c r="B58" s="235"/>
      <c r="C58" s="238">
        <v>43</v>
      </c>
      <c r="D58" s="235">
        <v>1</v>
      </c>
      <c r="E58" s="125">
        <f>Veckoplanering1!$D58*$E$6</f>
        <v>0</v>
      </c>
      <c r="F58" s="125">
        <f t="shared" si="11"/>
        <v>0</v>
      </c>
      <c r="G58" s="125"/>
      <c r="H58" s="126"/>
      <c r="I58" s="127"/>
      <c r="J58" s="127"/>
      <c r="K58" s="127"/>
      <c r="L58" s="127"/>
      <c r="M58" s="127"/>
      <c r="N58" s="127"/>
      <c r="O58" s="127"/>
      <c r="P58" s="128">
        <f t="shared" si="12"/>
        <v>0</v>
      </c>
      <c r="Q58" s="129">
        <f t="shared" si="1"/>
        <v>0</v>
      </c>
      <c r="R58" s="130"/>
      <c r="S58" s="131">
        <f t="shared" si="3"/>
        <v>0</v>
      </c>
      <c r="T58" s="132">
        <f t="shared" si="3"/>
        <v>0</v>
      </c>
      <c r="U58" s="9"/>
      <c r="V58" s="171">
        <v>43</v>
      </c>
      <c r="W58" s="80"/>
      <c r="X58" s="90"/>
      <c r="Y58" s="90"/>
      <c r="Z58" s="90"/>
      <c r="AA58" s="90"/>
      <c r="AB58" s="90"/>
      <c r="AC58" s="90"/>
      <c r="AD58" s="90"/>
      <c r="AE58" s="88">
        <f t="shared" si="4"/>
        <v>0</v>
      </c>
      <c r="AF58" s="89">
        <f t="shared" si="7"/>
        <v>0</v>
      </c>
      <c r="AG58" s="88"/>
      <c r="AH58" s="101">
        <f t="shared" si="8"/>
        <v>0</v>
      </c>
      <c r="AI58" s="180">
        <f t="shared" si="9"/>
        <v>0</v>
      </c>
      <c r="AK58" s="186">
        <v>43</v>
      </c>
      <c r="AL58" s="90"/>
      <c r="AM58" s="90"/>
      <c r="AN58" s="90"/>
      <c r="AO58" s="90"/>
      <c r="AP58" s="90"/>
      <c r="AQ58" s="90"/>
      <c r="AR58" s="90"/>
      <c r="AS58" s="90"/>
      <c r="AT58" s="88">
        <f t="shared" si="13"/>
        <v>0</v>
      </c>
      <c r="AU58" s="201">
        <f t="shared" si="10"/>
        <v>0</v>
      </c>
      <c r="AV58" s="187"/>
      <c r="AW58" s="3"/>
      <c r="AX58" s="171">
        <v>43</v>
      </c>
      <c r="AY58" s="73">
        <f>AY57-Veckoplanering1!$AE58+AT58</f>
        <v>0</v>
      </c>
      <c r="AZ58" s="74" t="e">
        <f t="shared" si="5"/>
        <v>#DIV/0!</v>
      </c>
      <c r="BA58" s="102" t="e">
        <f t="shared" si="6"/>
        <v>#DIV/0!</v>
      </c>
      <c r="BB58" s="180" t="e">
        <f>BB57-Veckoplanering1!$BA58</f>
        <v>#DIV/0!</v>
      </c>
      <c r="BQ58">
        <f>Veckoplanering1!$AF58</f>
        <v>0</v>
      </c>
      <c r="BR58">
        <f t="shared" si="0"/>
        <v>0</v>
      </c>
      <c r="BS58" s="67">
        <f t="shared" si="2"/>
        <v>0</v>
      </c>
    </row>
    <row r="59" spans="2:71" x14ac:dyDescent="0.25">
      <c r="B59" s="236" t="s">
        <v>94</v>
      </c>
      <c r="C59" s="239">
        <v>44</v>
      </c>
      <c r="D59" s="236">
        <v>1</v>
      </c>
      <c r="E59" s="133">
        <f>Veckoplanering1!$D59*$E$6</f>
        <v>0</v>
      </c>
      <c r="F59" s="133">
        <f t="shared" si="11"/>
        <v>0</v>
      </c>
      <c r="G59" s="133"/>
      <c r="H59" s="134"/>
      <c r="I59" s="135"/>
      <c r="J59" s="135"/>
      <c r="K59" s="135"/>
      <c r="L59" s="135"/>
      <c r="M59" s="135"/>
      <c r="N59" s="135"/>
      <c r="O59" s="135"/>
      <c r="P59" s="136">
        <f t="shared" si="12"/>
        <v>0</v>
      </c>
      <c r="Q59" s="137">
        <f t="shared" si="1"/>
        <v>0</v>
      </c>
      <c r="R59" s="122"/>
      <c r="S59" s="138">
        <f t="shared" si="3"/>
        <v>0</v>
      </c>
      <c r="T59" s="139">
        <f t="shared" si="3"/>
        <v>0</v>
      </c>
      <c r="U59" s="7"/>
      <c r="V59" s="170">
        <v>44</v>
      </c>
      <c r="W59" s="85"/>
      <c r="X59" s="92"/>
      <c r="Y59" s="92"/>
      <c r="Z59" s="92"/>
      <c r="AA59" s="92"/>
      <c r="AB59" s="92"/>
      <c r="AC59" s="92"/>
      <c r="AD59" s="92"/>
      <c r="AE59" s="83">
        <f t="shared" si="4"/>
        <v>0</v>
      </c>
      <c r="AF59" s="84">
        <f t="shared" si="7"/>
        <v>0</v>
      </c>
      <c r="AG59" s="83"/>
      <c r="AH59" s="98">
        <f t="shared" si="8"/>
        <v>0</v>
      </c>
      <c r="AI59" s="179">
        <f t="shared" si="9"/>
        <v>0</v>
      </c>
      <c r="AK59" s="185">
        <v>44</v>
      </c>
      <c r="AL59" s="92"/>
      <c r="AM59" s="92"/>
      <c r="AN59" s="92"/>
      <c r="AO59" s="92"/>
      <c r="AP59" s="92"/>
      <c r="AQ59" s="92"/>
      <c r="AR59" s="92"/>
      <c r="AS59" s="92"/>
      <c r="AT59" s="83">
        <f t="shared" si="13"/>
        <v>0</v>
      </c>
      <c r="AU59" s="200">
        <f t="shared" si="10"/>
        <v>0</v>
      </c>
      <c r="AV59" s="188"/>
      <c r="AW59" s="3"/>
      <c r="AX59" s="170">
        <v>44</v>
      </c>
      <c r="AY59" s="75">
        <f>AY58-Veckoplanering1!$AE59+AT59</f>
        <v>0</v>
      </c>
      <c r="AZ59" s="72" t="e">
        <f t="shared" si="5"/>
        <v>#DIV/0!</v>
      </c>
      <c r="BA59" s="99" t="e">
        <f t="shared" si="6"/>
        <v>#DIV/0!</v>
      </c>
      <c r="BB59" s="179" t="e">
        <f>BB58-Veckoplanering1!$BA59</f>
        <v>#DIV/0!</v>
      </c>
      <c r="BQ59">
        <f>Veckoplanering1!$AF59</f>
        <v>0</v>
      </c>
      <c r="BR59">
        <f t="shared" si="0"/>
        <v>0</v>
      </c>
      <c r="BS59" s="67">
        <f t="shared" si="2"/>
        <v>0</v>
      </c>
    </row>
    <row r="60" spans="2:71" x14ac:dyDescent="0.25">
      <c r="B60" s="235"/>
      <c r="C60" s="238">
        <v>45</v>
      </c>
      <c r="D60" s="235">
        <v>1</v>
      </c>
      <c r="E60" s="125">
        <f>Veckoplanering1!$D60*$E$6</f>
        <v>0</v>
      </c>
      <c r="F60" s="125">
        <f t="shared" si="11"/>
        <v>0</v>
      </c>
      <c r="G60" s="125"/>
      <c r="H60" s="126"/>
      <c r="I60" s="127"/>
      <c r="J60" s="127"/>
      <c r="K60" s="127"/>
      <c r="L60" s="127"/>
      <c r="M60" s="127"/>
      <c r="N60" s="127"/>
      <c r="O60" s="127"/>
      <c r="P60" s="128">
        <f t="shared" si="12"/>
        <v>0</v>
      </c>
      <c r="Q60" s="129">
        <f t="shared" si="1"/>
        <v>0</v>
      </c>
      <c r="R60" s="130"/>
      <c r="S60" s="131">
        <f t="shared" si="3"/>
        <v>0</v>
      </c>
      <c r="T60" s="132">
        <f t="shared" si="3"/>
        <v>0</v>
      </c>
      <c r="U60" s="7"/>
      <c r="V60" s="171">
        <v>45</v>
      </c>
      <c r="W60" s="80"/>
      <c r="X60" s="77"/>
      <c r="Y60" s="90"/>
      <c r="Z60" s="90"/>
      <c r="AA60" s="90"/>
      <c r="AB60" s="90"/>
      <c r="AC60" s="90"/>
      <c r="AD60" s="90"/>
      <c r="AE60" s="88">
        <f t="shared" si="4"/>
        <v>0</v>
      </c>
      <c r="AF60" s="89">
        <f t="shared" si="7"/>
        <v>0</v>
      </c>
      <c r="AG60" s="88"/>
      <c r="AH60" s="101">
        <f t="shared" si="8"/>
        <v>0</v>
      </c>
      <c r="AI60" s="180">
        <f t="shared" si="9"/>
        <v>0</v>
      </c>
      <c r="AK60" s="186">
        <v>45</v>
      </c>
      <c r="AL60" s="90"/>
      <c r="AM60" s="77"/>
      <c r="AN60" s="90"/>
      <c r="AO60" s="90"/>
      <c r="AP60" s="90"/>
      <c r="AQ60" s="90"/>
      <c r="AR60" s="90"/>
      <c r="AS60" s="90"/>
      <c r="AT60" s="88">
        <f t="shared" si="13"/>
        <v>0</v>
      </c>
      <c r="AU60" s="201">
        <f t="shared" si="10"/>
        <v>0</v>
      </c>
      <c r="AV60" s="187"/>
      <c r="AW60" s="3"/>
      <c r="AX60" s="171">
        <v>45</v>
      </c>
      <c r="AY60" s="73">
        <f>AY59-Veckoplanering1!$AE60+AT60</f>
        <v>0</v>
      </c>
      <c r="AZ60" s="74" t="e">
        <f t="shared" si="5"/>
        <v>#DIV/0!</v>
      </c>
      <c r="BA60" s="102" t="e">
        <f t="shared" si="6"/>
        <v>#DIV/0!</v>
      </c>
      <c r="BB60" s="180" t="e">
        <f>BB59-Veckoplanering1!$BA60</f>
        <v>#DIV/0!</v>
      </c>
      <c r="BQ60">
        <f>Veckoplanering1!$AF60</f>
        <v>0</v>
      </c>
      <c r="BR60">
        <f t="shared" si="0"/>
        <v>0</v>
      </c>
      <c r="BS60" s="67">
        <f t="shared" si="2"/>
        <v>0</v>
      </c>
    </row>
    <row r="61" spans="2:71" x14ac:dyDescent="0.25">
      <c r="B61" s="236"/>
      <c r="C61" s="239">
        <v>46</v>
      </c>
      <c r="D61" s="236">
        <v>1</v>
      </c>
      <c r="E61" s="133">
        <f>Veckoplanering1!$D61*$E$6</f>
        <v>0</v>
      </c>
      <c r="F61" s="133">
        <f t="shared" si="11"/>
        <v>0</v>
      </c>
      <c r="G61" s="133"/>
      <c r="H61" s="134"/>
      <c r="I61" s="135"/>
      <c r="J61" s="135"/>
      <c r="K61" s="135"/>
      <c r="L61" s="135"/>
      <c r="M61" s="135"/>
      <c r="N61" s="135"/>
      <c r="O61" s="135"/>
      <c r="P61" s="136">
        <f t="shared" si="12"/>
        <v>0</v>
      </c>
      <c r="Q61" s="137">
        <f t="shared" si="1"/>
        <v>0</v>
      </c>
      <c r="R61" s="122"/>
      <c r="S61" s="138">
        <f t="shared" si="3"/>
        <v>0</v>
      </c>
      <c r="T61" s="139">
        <f t="shared" si="3"/>
        <v>0</v>
      </c>
      <c r="U61" s="7"/>
      <c r="V61" s="170">
        <v>46</v>
      </c>
      <c r="W61" s="85"/>
      <c r="X61" s="92"/>
      <c r="Y61" s="92"/>
      <c r="Z61" s="92"/>
      <c r="AA61" s="225"/>
      <c r="AB61" s="225"/>
      <c r="AC61" s="92"/>
      <c r="AD61" s="92"/>
      <c r="AE61" s="83">
        <f t="shared" si="4"/>
        <v>0</v>
      </c>
      <c r="AF61" s="84">
        <f t="shared" si="7"/>
        <v>0</v>
      </c>
      <c r="AG61" s="83"/>
      <c r="AH61" s="98">
        <f t="shared" si="8"/>
        <v>0</v>
      </c>
      <c r="AI61" s="179">
        <f t="shared" si="9"/>
        <v>0</v>
      </c>
      <c r="AK61" s="185">
        <v>46</v>
      </c>
      <c r="AL61" s="92"/>
      <c r="AM61" s="92"/>
      <c r="AN61" s="92"/>
      <c r="AO61" s="92"/>
      <c r="AP61" s="225"/>
      <c r="AQ61" s="225"/>
      <c r="AR61" s="92"/>
      <c r="AS61" s="92"/>
      <c r="AT61" s="83">
        <f t="shared" si="13"/>
        <v>0</v>
      </c>
      <c r="AU61" s="200">
        <f t="shared" si="10"/>
        <v>0</v>
      </c>
      <c r="AV61" s="188"/>
      <c r="AW61" s="3"/>
      <c r="AX61" s="170">
        <v>46</v>
      </c>
      <c r="AY61" s="75">
        <f>AY60-Veckoplanering1!$AE61+AT61</f>
        <v>0</v>
      </c>
      <c r="AZ61" s="72" t="e">
        <f t="shared" si="5"/>
        <v>#DIV/0!</v>
      </c>
      <c r="BA61" s="99" t="e">
        <f t="shared" si="6"/>
        <v>#DIV/0!</v>
      </c>
      <c r="BB61" s="179" t="e">
        <f>BB60-Veckoplanering1!$BA61</f>
        <v>#DIV/0!</v>
      </c>
      <c r="BQ61">
        <f>Veckoplanering1!$AF61</f>
        <v>0</v>
      </c>
      <c r="BR61">
        <f t="shared" si="0"/>
        <v>0</v>
      </c>
      <c r="BS61" s="67">
        <f t="shared" si="2"/>
        <v>0</v>
      </c>
    </row>
    <row r="62" spans="2:71" x14ac:dyDescent="0.25">
      <c r="B62" s="235"/>
      <c r="C62" s="238">
        <v>47</v>
      </c>
      <c r="D62" s="235">
        <v>1</v>
      </c>
      <c r="E62" s="125">
        <f>Veckoplanering1!$D62*$E$6</f>
        <v>0</v>
      </c>
      <c r="F62" s="125">
        <f t="shared" si="11"/>
        <v>0</v>
      </c>
      <c r="G62" s="125"/>
      <c r="H62" s="126"/>
      <c r="I62" s="127"/>
      <c r="J62" s="127"/>
      <c r="K62" s="127"/>
      <c r="L62" s="127"/>
      <c r="M62" s="127"/>
      <c r="N62" s="127"/>
      <c r="O62" s="127"/>
      <c r="P62" s="128">
        <f t="shared" si="12"/>
        <v>0</v>
      </c>
      <c r="Q62" s="129">
        <f t="shared" si="1"/>
        <v>0</v>
      </c>
      <c r="R62" s="130"/>
      <c r="S62" s="131">
        <f t="shared" si="3"/>
        <v>0</v>
      </c>
      <c r="T62" s="132">
        <f t="shared" si="3"/>
        <v>0</v>
      </c>
      <c r="U62" s="7"/>
      <c r="V62" s="171">
        <v>47</v>
      </c>
      <c r="W62" s="80"/>
      <c r="X62" s="90"/>
      <c r="Y62" s="90"/>
      <c r="Z62" s="90"/>
      <c r="AA62" s="90"/>
      <c r="AB62" s="90"/>
      <c r="AC62" s="90"/>
      <c r="AD62" s="90"/>
      <c r="AE62" s="88">
        <f t="shared" si="4"/>
        <v>0</v>
      </c>
      <c r="AF62" s="89">
        <f t="shared" si="7"/>
        <v>0</v>
      </c>
      <c r="AG62" s="88"/>
      <c r="AH62" s="101">
        <f t="shared" si="8"/>
        <v>0</v>
      </c>
      <c r="AI62" s="180">
        <f t="shared" si="9"/>
        <v>0</v>
      </c>
      <c r="AK62" s="186">
        <v>47</v>
      </c>
      <c r="AL62" s="90"/>
      <c r="AM62" s="90"/>
      <c r="AN62" s="90"/>
      <c r="AO62" s="90"/>
      <c r="AP62" s="90"/>
      <c r="AQ62" s="90"/>
      <c r="AR62" s="90"/>
      <c r="AS62" s="90"/>
      <c r="AT62" s="88">
        <f t="shared" si="13"/>
        <v>0</v>
      </c>
      <c r="AU62" s="201">
        <f t="shared" si="10"/>
        <v>0</v>
      </c>
      <c r="AV62" s="187"/>
      <c r="AW62" s="3"/>
      <c r="AX62" s="171">
        <v>47</v>
      </c>
      <c r="AY62" s="73">
        <f>AY61-Veckoplanering1!$AE62+AT62</f>
        <v>0</v>
      </c>
      <c r="AZ62" s="74" t="e">
        <f t="shared" si="5"/>
        <v>#DIV/0!</v>
      </c>
      <c r="BA62" s="102" t="e">
        <f t="shared" si="6"/>
        <v>#DIV/0!</v>
      </c>
      <c r="BB62" s="180" t="e">
        <f>BB61-Veckoplanering1!$BA62</f>
        <v>#DIV/0!</v>
      </c>
      <c r="BQ62">
        <f>Veckoplanering1!$AF62</f>
        <v>0</v>
      </c>
      <c r="BR62">
        <f t="shared" si="0"/>
        <v>0</v>
      </c>
      <c r="BS62" s="67">
        <f t="shared" si="2"/>
        <v>0</v>
      </c>
    </row>
    <row r="63" spans="2:71" x14ac:dyDescent="0.25">
      <c r="B63" s="236"/>
      <c r="C63" s="239">
        <v>48</v>
      </c>
      <c r="D63" s="236">
        <v>1</v>
      </c>
      <c r="E63" s="133">
        <f>Veckoplanering1!$D63*$E$6</f>
        <v>0</v>
      </c>
      <c r="F63" s="133">
        <f t="shared" si="11"/>
        <v>0</v>
      </c>
      <c r="G63" s="133"/>
      <c r="H63" s="134"/>
      <c r="I63" s="135"/>
      <c r="J63" s="135"/>
      <c r="K63" s="135"/>
      <c r="L63" s="135"/>
      <c r="M63" s="135"/>
      <c r="N63" s="135"/>
      <c r="O63" s="135"/>
      <c r="P63" s="136">
        <f t="shared" si="12"/>
        <v>0</v>
      </c>
      <c r="Q63" s="137">
        <f t="shared" si="1"/>
        <v>0</v>
      </c>
      <c r="R63" s="122"/>
      <c r="S63" s="138">
        <f t="shared" si="3"/>
        <v>0</v>
      </c>
      <c r="T63" s="139">
        <f t="shared" si="3"/>
        <v>0</v>
      </c>
      <c r="U63" s="7"/>
      <c r="V63" s="170">
        <v>48</v>
      </c>
      <c r="W63" s="85"/>
      <c r="X63" s="92"/>
      <c r="Y63" s="92"/>
      <c r="Z63" s="92"/>
      <c r="AA63" s="92"/>
      <c r="AB63" s="92"/>
      <c r="AC63" s="92"/>
      <c r="AD63" s="92"/>
      <c r="AE63" s="83">
        <f t="shared" si="4"/>
        <v>0</v>
      </c>
      <c r="AF63" s="84">
        <f t="shared" si="7"/>
        <v>0</v>
      </c>
      <c r="AG63" s="83"/>
      <c r="AH63" s="98">
        <f t="shared" si="8"/>
        <v>0</v>
      </c>
      <c r="AI63" s="179">
        <f t="shared" si="9"/>
        <v>0</v>
      </c>
      <c r="AK63" s="185">
        <v>48</v>
      </c>
      <c r="AL63" s="92"/>
      <c r="AM63" s="92"/>
      <c r="AN63" s="92"/>
      <c r="AO63" s="92"/>
      <c r="AP63" s="92"/>
      <c r="AQ63" s="92"/>
      <c r="AR63" s="92"/>
      <c r="AS63" s="92"/>
      <c r="AT63" s="83">
        <f t="shared" si="13"/>
        <v>0</v>
      </c>
      <c r="AU63" s="200">
        <f t="shared" si="10"/>
        <v>0</v>
      </c>
      <c r="AV63" s="188"/>
      <c r="AW63" s="3"/>
      <c r="AX63" s="170">
        <v>48</v>
      </c>
      <c r="AY63" s="75">
        <f>AY62-Veckoplanering1!$AE63+AT63</f>
        <v>0</v>
      </c>
      <c r="AZ63" s="72" t="e">
        <f t="shared" si="5"/>
        <v>#DIV/0!</v>
      </c>
      <c r="BA63" s="99" t="e">
        <f t="shared" si="6"/>
        <v>#DIV/0!</v>
      </c>
      <c r="BB63" s="179" t="e">
        <f>BB62-Veckoplanering1!$BA63</f>
        <v>#DIV/0!</v>
      </c>
      <c r="BQ63">
        <f>Veckoplanering1!$AF63</f>
        <v>0</v>
      </c>
      <c r="BR63">
        <f t="shared" si="0"/>
        <v>0</v>
      </c>
      <c r="BS63" s="67">
        <f t="shared" si="2"/>
        <v>0</v>
      </c>
    </row>
    <row r="64" spans="2:71" x14ac:dyDescent="0.25">
      <c r="B64" s="235"/>
      <c r="C64" s="238">
        <v>49</v>
      </c>
      <c r="D64" s="235">
        <v>1</v>
      </c>
      <c r="E64" s="125">
        <f>Veckoplanering1!$D64*$E$6</f>
        <v>0</v>
      </c>
      <c r="F64" s="125">
        <f t="shared" si="11"/>
        <v>0</v>
      </c>
      <c r="G64" s="125"/>
      <c r="H64" s="126"/>
      <c r="I64" s="127"/>
      <c r="J64" s="127"/>
      <c r="K64" s="127"/>
      <c r="L64" s="127"/>
      <c r="M64" s="127"/>
      <c r="N64" s="127"/>
      <c r="O64" s="127"/>
      <c r="P64" s="128">
        <f t="shared" si="12"/>
        <v>0</v>
      </c>
      <c r="Q64" s="129">
        <f t="shared" si="1"/>
        <v>0</v>
      </c>
      <c r="R64" s="130"/>
      <c r="S64" s="131">
        <f t="shared" si="3"/>
        <v>0</v>
      </c>
      <c r="T64" s="132">
        <f t="shared" si="3"/>
        <v>0</v>
      </c>
      <c r="U64" s="7"/>
      <c r="V64" s="171">
        <v>49</v>
      </c>
      <c r="W64" s="80"/>
      <c r="X64" s="90"/>
      <c r="Y64" s="90"/>
      <c r="Z64" s="90"/>
      <c r="AA64" s="90"/>
      <c r="AB64" s="90"/>
      <c r="AC64" s="90"/>
      <c r="AD64" s="90"/>
      <c r="AE64" s="88">
        <f t="shared" si="4"/>
        <v>0</v>
      </c>
      <c r="AF64" s="89">
        <f t="shared" si="7"/>
        <v>0</v>
      </c>
      <c r="AG64" s="88"/>
      <c r="AH64" s="101">
        <f t="shared" si="8"/>
        <v>0</v>
      </c>
      <c r="AI64" s="180">
        <f t="shared" si="9"/>
        <v>0</v>
      </c>
      <c r="AK64" s="186">
        <v>49</v>
      </c>
      <c r="AL64" s="90"/>
      <c r="AM64" s="90"/>
      <c r="AN64" s="90"/>
      <c r="AO64" s="90"/>
      <c r="AP64" s="90"/>
      <c r="AQ64" s="90"/>
      <c r="AR64" s="90"/>
      <c r="AS64" s="90"/>
      <c r="AT64" s="88">
        <f t="shared" si="13"/>
        <v>0</v>
      </c>
      <c r="AU64" s="201">
        <f t="shared" si="10"/>
        <v>0</v>
      </c>
      <c r="AV64" s="187"/>
      <c r="AW64" s="3"/>
      <c r="AX64" s="171">
        <v>49</v>
      </c>
      <c r="AY64" s="73">
        <f>AY63-Veckoplanering1!$AE64+AT64</f>
        <v>0</v>
      </c>
      <c r="AZ64" s="74" t="e">
        <f t="shared" si="5"/>
        <v>#DIV/0!</v>
      </c>
      <c r="BA64" s="102" t="e">
        <f t="shared" si="6"/>
        <v>#DIV/0!</v>
      </c>
      <c r="BB64" s="180" t="e">
        <f>BB63-Veckoplanering1!$BA64</f>
        <v>#DIV/0!</v>
      </c>
      <c r="BQ64">
        <f>Veckoplanering1!$AF64</f>
        <v>0</v>
      </c>
      <c r="BR64">
        <f t="shared" si="0"/>
        <v>0</v>
      </c>
      <c r="BS64" s="67">
        <f t="shared" si="2"/>
        <v>0</v>
      </c>
    </row>
    <row r="65" spans="2:71" x14ac:dyDescent="0.25">
      <c r="B65" s="236"/>
      <c r="C65" s="239">
        <v>50</v>
      </c>
      <c r="D65" s="236">
        <v>1</v>
      </c>
      <c r="E65" s="133">
        <f>Veckoplanering1!$D65*$E$6</f>
        <v>0</v>
      </c>
      <c r="F65" s="133">
        <f>F64+E65</f>
        <v>0</v>
      </c>
      <c r="G65" s="133"/>
      <c r="H65" s="134"/>
      <c r="I65" s="135"/>
      <c r="J65" s="135"/>
      <c r="K65" s="135"/>
      <c r="L65" s="135"/>
      <c r="M65" s="135"/>
      <c r="N65" s="135"/>
      <c r="O65" s="135"/>
      <c r="P65" s="136">
        <f t="shared" si="12"/>
        <v>0</v>
      </c>
      <c r="Q65" s="137">
        <f t="shared" si="1"/>
        <v>0</v>
      </c>
      <c r="R65" s="122"/>
      <c r="S65" s="138">
        <f t="shared" si="3"/>
        <v>0</v>
      </c>
      <c r="T65" s="139">
        <f t="shared" si="3"/>
        <v>0</v>
      </c>
      <c r="U65" s="7"/>
      <c r="V65" s="170">
        <v>50</v>
      </c>
      <c r="W65" s="85"/>
      <c r="X65" s="92"/>
      <c r="Y65" s="92"/>
      <c r="Z65" s="92"/>
      <c r="AA65" s="92"/>
      <c r="AB65" s="92"/>
      <c r="AC65" s="92"/>
      <c r="AD65" s="92"/>
      <c r="AE65" s="83">
        <f t="shared" si="4"/>
        <v>0</v>
      </c>
      <c r="AF65" s="84">
        <f t="shared" si="7"/>
        <v>0</v>
      </c>
      <c r="AG65" s="83"/>
      <c r="AH65" s="98">
        <f t="shared" si="8"/>
        <v>0</v>
      </c>
      <c r="AI65" s="179">
        <f t="shared" si="9"/>
        <v>0</v>
      </c>
      <c r="AK65" s="185">
        <v>50</v>
      </c>
      <c r="AL65" s="92"/>
      <c r="AM65" s="92"/>
      <c r="AN65" s="92"/>
      <c r="AO65" s="92"/>
      <c r="AP65" s="92"/>
      <c r="AQ65" s="92"/>
      <c r="AR65" s="92"/>
      <c r="AS65" s="92"/>
      <c r="AT65" s="83">
        <f t="shared" si="13"/>
        <v>0</v>
      </c>
      <c r="AU65" s="200">
        <f t="shared" si="10"/>
        <v>0</v>
      </c>
      <c r="AV65" s="188"/>
      <c r="AW65" s="3"/>
      <c r="AX65" s="170">
        <v>50</v>
      </c>
      <c r="AY65" s="75">
        <f>AY64-Veckoplanering1!$AE65+AT65</f>
        <v>0</v>
      </c>
      <c r="AZ65" s="72" t="e">
        <f t="shared" si="5"/>
        <v>#DIV/0!</v>
      </c>
      <c r="BA65" s="99" t="e">
        <f t="shared" si="6"/>
        <v>#DIV/0!</v>
      </c>
      <c r="BB65" s="179" t="e">
        <f>BB64-Veckoplanering1!$BA65</f>
        <v>#DIV/0!</v>
      </c>
      <c r="BQ65">
        <f>Veckoplanering1!$AF65</f>
        <v>0</v>
      </c>
      <c r="BR65">
        <f t="shared" si="0"/>
        <v>0</v>
      </c>
      <c r="BS65" s="67">
        <f t="shared" si="2"/>
        <v>0</v>
      </c>
    </row>
    <row r="66" spans="2:71" x14ac:dyDescent="0.25">
      <c r="B66" s="235"/>
      <c r="C66" s="238">
        <v>51</v>
      </c>
      <c r="D66" s="235">
        <v>1</v>
      </c>
      <c r="E66" s="125">
        <f>Veckoplanering1!$D66*$E$6</f>
        <v>0</v>
      </c>
      <c r="F66" s="125">
        <f t="shared" si="11"/>
        <v>0</v>
      </c>
      <c r="G66" s="125"/>
      <c r="H66" s="126"/>
      <c r="I66" s="127"/>
      <c r="J66" s="127"/>
      <c r="K66" s="127"/>
      <c r="L66" s="127"/>
      <c r="M66" s="127"/>
      <c r="N66" s="127"/>
      <c r="O66" s="127"/>
      <c r="P66" s="128">
        <f t="shared" si="12"/>
        <v>0</v>
      </c>
      <c r="Q66" s="129">
        <f t="shared" si="1"/>
        <v>0</v>
      </c>
      <c r="R66" s="130"/>
      <c r="S66" s="131">
        <f t="shared" si="3"/>
        <v>0</v>
      </c>
      <c r="T66" s="132">
        <f t="shared" si="3"/>
        <v>0</v>
      </c>
      <c r="U66" s="7"/>
      <c r="V66" s="171">
        <v>51</v>
      </c>
      <c r="W66" s="80"/>
      <c r="X66" s="90"/>
      <c r="Y66" s="77"/>
      <c r="Z66" s="77"/>
      <c r="AA66" s="77"/>
      <c r="AB66" s="90"/>
      <c r="AC66" s="77"/>
      <c r="AD66" s="77"/>
      <c r="AE66" s="88">
        <f t="shared" si="4"/>
        <v>0</v>
      </c>
      <c r="AF66" s="89">
        <f t="shared" si="7"/>
        <v>0</v>
      </c>
      <c r="AG66" s="88"/>
      <c r="AH66" s="101">
        <f t="shared" si="8"/>
        <v>0</v>
      </c>
      <c r="AI66" s="180">
        <f t="shared" si="9"/>
        <v>0</v>
      </c>
      <c r="AK66" s="186">
        <v>51</v>
      </c>
      <c r="AL66" s="90"/>
      <c r="AM66" s="90"/>
      <c r="AN66" s="77"/>
      <c r="AO66" s="77"/>
      <c r="AP66" s="77"/>
      <c r="AQ66" s="90"/>
      <c r="AR66" s="77"/>
      <c r="AS66" s="77"/>
      <c r="AT66" s="88">
        <f t="shared" si="13"/>
        <v>0</v>
      </c>
      <c r="AU66" s="201">
        <f t="shared" si="10"/>
        <v>0</v>
      </c>
      <c r="AV66" s="187"/>
      <c r="AW66" s="3"/>
      <c r="AX66" s="171">
        <v>51</v>
      </c>
      <c r="AY66" s="73">
        <f>AY65-Veckoplanering1!$AE66+AT66</f>
        <v>0</v>
      </c>
      <c r="AZ66" s="74" t="e">
        <f t="shared" si="5"/>
        <v>#DIV/0!</v>
      </c>
      <c r="BA66" s="102" t="e">
        <f t="shared" si="6"/>
        <v>#DIV/0!</v>
      </c>
      <c r="BB66" s="180" t="e">
        <f>BB65-Veckoplanering1!$BA66</f>
        <v>#DIV/0!</v>
      </c>
      <c r="BQ66">
        <f>Veckoplanering1!$AF66</f>
        <v>0</v>
      </c>
      <c r="BR66">
        <f t="shared" si="0"/>
        <v>0</v>
      </c>
      <c r="BS66" s="67">
        <f t="shared" si="2"/>
        <v>0</v>
      </c>
    </row>
    <row r="67" spans="2:71" x14ac:dyDescent="0.25">
      <c r="B67" s="236" t="s">
        <v>100</v>
      </c>
      <c r="C67" s="239">
        <v>52</v>
      </c>
      <c r="D67" s="236">
        <v>1</v>
      </c>
      <c r="E67" s="133">
        <f>Veckoplanering1!$D67*$E$6</f>
        <v>0</v>
      </c>
      <c r="F67" s="133">
        <f t="shared" si="11"/>
        <v>0</v>
      </c>
      <c r="G67" s="133"/>
      <c r="H67" s="134"/>
      <c r="I67" s="135"/>
      <c r="J67" s="135"/>
      <c r="K67" s="135"/>
      <c r="L67" s="135"/>
      <c r="M67" s="135"/>
      <c r="N67" s="135"/>
      <c r="O67" s="135"/>
      <c r="P67" s="136">
        <f t="shared" si="12"/>
        <v>0</v>
      </c>
      <c r="Q67" s="146">
        <f t="shared" si="1"/>
        <v>0</v>
      </c>
      <c r="R67" s="147"/>
      <c r="S67" s="138">
        <f t="shared" si="3"/>
        <v>0</v>
      </c>
      <c r="T67" s="139">
        <f t="shared" si="3"/>
        <v>0</v>
      </c>
      <c r="U67" s="7"/>
      <c r="V67" s="170">
        <v>52</v>
      </c>
      <c r="W67" s="105"/>
      <c r="X67" s="92"/>
      <c r="Y67" s="95"/>
      <c r="Z67" s="95"/>
      <c r="AA67" s="95"/>
      <c r="AB67" s="92"/>
      <c r="AC67" s="92"/>
      <c r="AD67" s="92"/>
      <c r="AE67" s="83">
        <f t="shared" si="4"/>
        <v>0</v>
      </c>
      <c r="AF67" s="84">
        <f t="shared" si="7"/>
        <v>0</v>
      </c>
      <c r="AG67" s="83"/>
      <c r="AH67" s="98">
        <f t="shared" si="8"/>
        <v>0</v>
      </c>
      <c r="AI67" s="179">
        <f t="shared" si="9"/>
        <v>0</v>
      </c>
      <c r="AK67" s="185">
        <v>52</v>
      </c>
      <c r="AL67" s="95"/>
      <c r="AM67" s="92"/>
      <c r="AN67" s="95"/>
      <c r="AO67" s="95"/>
      <c r="AP67" s="95"/>
      <c r="AQ67" s="92"/>
      <c r="AR67" s="92"/>
      <c r="AS67" s="92"/>
      <c r="AT67" s="83">
        <f t="shared" si="13"/>
        <v>0</v>
      </c>
      <c r="AU67" s="200">
        <f t="shared" si="10"/>
        <v>0</v>
      </c>
      <c r="AV67" s="188"/>
      <c r="AW67" s="3"/>
      <c r="AX67" s="170">
        <v>52</v>
      </c>
      <c r="AY67" s="75">
        <f>AY66-Veckoplanering1!$AE67+AT67</f>
        <v>0</v>
      </c>
      <c r="AZ67" s="72" t="e">
        <f t="shared" si="5"/>
        <v>#DIV/0!</v>
      </c>
      <c r="BA67" s="99" t="e">
        <f t="shared" si="6"/>
        <v>#DIV/0!</v>
      </c>
      <c r="BB67" s="179" t="e">
        <f>BB66-Veckoplanering1!$BA67</f>
        <v>#DIV/0!</v>
      </c>
      <c r="BQ67">
        <f>Veckoplanering1!$AF67</f>
        <v>0</v>
      </c>
      <c r="BR67">
        <f t="shared" si="0"/>
        <v>0</v>
      </c>
      <c r="BS67" s="67">
        <f t="shared" si="2"/>
        <v>0</v>
      </c>
    </row>
    <row r="68" spans="2:71" x14ac:dyDescent="0.25">
      <c r="B68" s="237" t="s">
        <v>96</v>
      </c>
      <c r="C68" s="242">
        <v>53</v>
      </c>
      <c r="D68" s="237">
        <v>1</v>
      </c>
      <c r="E68" s="175">
        <f>Veckoplanering1!$D68*$E$6</f>
        <v>0</v>
      </c>
      <c r="F68" s="175">
        <f t="shared" si="11"/>
        <v>0</v>
      </c>
      <c r="G68" s="175"/>
      <c r="H68" s="148"/>
      <c r="I68" s="149"/>
      <c r="J68" s="149"/>
      <c r="K68" s="149"/>
      <c r="L68" s="149"/>
      <c r="M68" s="149"/>
      <c r="N68" s="149"/>
      <c r="O68" s="149"/>
      <c r="P68" s="150">
        <f t="shared" si="12"/>
        <v>0</v>
      </c>
      <c r="Q68" s="151">
        <f t="shared" si="1"/>
        <v>0</v>
      </c>
      <c r="R68" s="152"/>
      <c r="S68" s="153">
        <f t="shared" si="3"/>
        <v>0</v>
      </c>
      <c r="T68" s="154">
        <f t="shared" si="3"/>
        <v>0</v>
      </c>
      <c r="U68" s="7"/>
      <c r="V68" s="174">
        <v>53</v>
      </c>
      <c r="W68" s="226"/>
      <c r="X68" s="227"/>
      <c r="Y68" s="227"/>
      <c r="Z68" s="227"/>
      <c r="AA68" s="227"/>
      <c r="AB68" s="227"/>
      <c r="AC68" s="227"/>
      <c r="AD68" s="227"/>
      <c r="AE68" s="181">
        <f t="shared" si="4"/>
        <v>0</v>
      </c>
      <c r="AF68" s="182">
        <f t="shared" si="7"/>
        <v>0</v>
      </c>
      <c r="AG68" s="181"/>
      <c r="AH68" s="183">
        <f t="shared" si="8"/>
        <v>0</v>
      </c>
      <c r="AI68" s="184">
        <f t="shared" si="9"/>
        <v>0</v>
      </c>
      <c r="AK68" s="191">
        <v>53</v>
      </c>
      <c r="AL68" s="227"/>
      <c r="AM68" s="227"/>
      <c r="AN68" s="227"/>
      <c r="AO68" s="227"/>
      <c r="AP68" s="227"/>
      <c r="AQ68" s="227"/>
      <c r="AR68" s="227"/>
      <c r="AS68" s="227"/>
      <c r="AT68" s="181">
        <f t="shared" si="13"/>
        <v>0</v>
      </c>
      <c r="AU68" s="202">
        <f t="shared" si="10"/>
        <v>0</v>
      </c>
      <c r="AV68" s="192"/>
      <c r="AW68" s="3"/>
      <c r="AX68" s="174">
        <v>53</v>
      </c>
      <c r="AY68" s="195">
        <f>AY67-Veckoplanering1!$AE68+AT68</f>
        <v>0</v>
      </c>
      <c r="AZ68" s="196" t="e">
        <f t="shared" si="5"/>
        <v>#DIV/0!</v>
      </c>
      <c r="BA68" s="204" t="e">
        <f t="shared" si="6"/>
        <v>#DIV/0!</v>
      </c>
      <c r="BB68" s="184" t="e">
        <f>BB67-Veckoplanering1!$BA68</f>
        <v>#DIV/0!</v>
      </c>
      <c r="BQ68">
        <f>Veckoplanering1!$AF68</f>
        <v>0</v>
      </c>
      <c r="BR68">
        <f t="shared" si="0"/>
        <v>0</v>
      </c>
      <c r="BS68" s="67">
        <f t="shared" si="2"/>
        <v>0</v>
      </c>
    </row>
  </sheetData>
  <mergeCells count="9">
    <mergeCell ref="D12:E12"/>
    <mergeCell ref="AK12:AV12"/>
    <mergeCell ref="AX12:BB12"/>
    <mergeCell ref="D2:G2"/>
    <mergeCell ref="D4:E4"/>
    <mergeCell ref="D10:P10"/>
    <mergeCell ref="Q10:T10"/>
    <mergeCell ref="H12:T12"/>
    <mergeCell ref="V12:AI12"/>
  </mergeCells>
  <conditionalFormatting sqref="C15:C68 AK15:AK68">
    <cfRule type="expression" dxfId="24" priority="7">
      <formula>$D15&lt;1</formula>
    </cfRule>
  </conditionalFormatting>
  <conditionalFormatting sqref="D14">
    <cfRule type="expression" dxfId="23" priority="5">
      <formula>$E$5*1.1&lt;$D$14</formula>
    </cfRule>
    <cfRule type="expression" dxfId="22" priority="6">
      <formula>$E$5*0.9&gt;$D$14</formula>
    </cfRule>
  </conditionalFormatting>
  <conditionalFormatting sqref="P16:P68">
    <cfRule type="expression" dxfId="21" priority="8">
      <formula>$P16&lt;$E16</formula>
    </cfRule>
  </conditionalFormatting>
  <conditionalFormatting sqref="V15:V68">
    <cfRule type="expression" dxfId="20" priority="2">
      <formula>$D15&lt;1</formula>
    </cfRule>
  </conditionalFormatting>
  <conditionalFormatting sqref="AX15:AX68">
    <cfRule type="expression" dxfId="19" priority="1">
      <formula>$D15&lt;1</formula>
    </cfRule>
  </conditionalFormatting>
  <conditionalFormatting sqref="AZ16:AZ68">
    <cfRule type="expression" dxfId="18" priority="3">
      <formula>AZ16&lt;0</formula>
    </cfRule>
    <cfRule type="expression" dxfId="17" priority="4">
      <formula>$AZ16&gt;0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U68"/>
  <sheetViews>
    <sheetView showGridLines="0" zoomScale="80" zoomScaleNormal="80" workbookViewId="0">
      <selection activeCell="B12" sqref="B12"/>
    </sheetView>
  </sheetViews>
  <sheetFormatPr defaultColWidth="9.140625" defaultRowHeight="15" outlineLevelCol="1" x14ac:dyDescent="0.25"/>
  <cols>
    <col min="1" max="1" width="3.140625" customWidth="1"/>
    <col min="2" max="2" width="19.140625" customWidth="1"/>
    <col min="3" max="3" width="5" customWidth="1"/>
    <col min="4" max="4" width="17.85546875" customWidth="1"/>
    <col min="5" max="5" width="10.42578125" customWidth="1"/>
    <col min="6" max="6" width="11.85546875" hidden="1" customWidth="1"/>
    <col min="7" max="7" width="10.85546875" hidden="1" customWidth="1" outlineLevel="1"/>
    <col min="8" max="8" width="3.5703125" bestFit="1" customWidth="1" collapsed="1"/>
    <col min="9" max="9" width="5.5703125" customWidth="1"/>
    <col min="10" max="10" width="5.85546875" customWidth="1"/>
    <col min="11" max="11" width="5.7109375" customWidth="1"/>
    <col min="12" max="12" width="5.5703125" customWidth="1"/>
    <col min="13" max="14" width="5.7109375" customWidth="1"/>
    <col min="15" max="15" width="7.5703125" customWidth="1"/>
    <col min="16" max="16" width="9.42578125" bestFit="1" customWidth="1"/>
    <col min="17" max="17" width="6" bestFit="1" customWidth="1"/>
    <col min="18" max="18" width="11.140625" hidden="1" customWidth="1" outlineLevel="1"/>
    <col min="19" max="19" width="12.7109375" customWidth="1" collapsed="1"/>
    <col min="20" max="20" width="12.7109375" customWidth="1"/>
    <col min="21" max="21" width="20" customWidth="1"/>
    <col min="22" max="22" width="4.140625" customWidth="1"/>
    <col min="23" max="30" width="6.28515625" customWidth="1"/>
    <col min="31" max="31" width="11.28515625" customWidth="1"/>
    <col min="32" max="32" width="8.42578125" customWidth="1"/>
    <col min="33" max="33" width="17" hidden="1" customWidth="1" outlineLevel="1"/>
    <col min="34" max="34" width="11.85546875" customWidth="1" collapsed="1"/>
    <col min="35" max="35" width="13.28515625" customWidth="1"/>
    <col min="36" max="36" width="12.140625" customWidth="1"/>
    <col min="37" max="37" width="3.85546875" customWidth="1"/>
    <col min="38" max="38" width="6.7109375" customWidth="1"/>
    <col min="39" max="42" width="6.42578125" customWidth="1"/>
    <col min="43" max="43" width="6.7109375" customWidth="1"/>
    <col min="44" max="44" width="6.42578125" customWidth="1"/>
    <col min="45" max="45" width="8" customWidth="1"/>
    <col min="46" max="46" width="13.85546875" customWidth="1"/>
    <col min="47" max="47" width="9.85546875" customWidth="1"/>
    <col min="48" max="48" width="15.7109375" hidden="1" customWidth="1" outlineLevel="1"/>
    <col min="49" max="49" width="15.7109375" customWidth="1" collapsed="1"/>
    <col min="50" max="50" width="4.42578125" customWidth="1"/>
    <col min="51" max="53" width="12" customWidth="1"/>
    <col min="54" max="54" width="26" hidden="1" customWidth="1"/>
    <col min="69" max="69" width="22.140625" bestFit="1" customWidth="1"/>
    <col min="70" max="71" width="9.140625" customWidth="1"/>
  </cols>
  <sheetData>
    <row r="2" spans="1:73" ht="33.75" x14ac:dyDescent="0.5">
      <c r="D2" s="268" t="s">
        <v>42</v>
      </c>
      <c r="E2" s="270"/>
      <c r="F2" s="214"/>
      <c r="G2" s="214"/>
    </row>
    <row r="3" spans="1:73" ht="7.5" customHeight="1" x14ac:dyDescent="0.25"/>
    <row r="4" spans="1:73" ht="20.100000000000001" customHeight="1" x14ac:dyDescent="0.35">
      <c r="D4" s="265" t="s">
        <v>62</v>
      </c>
      <c r="E4" s="265"/>
    </row>
    <row r="5" spans="1:73" ht="45.75" x14ac:dyDescent="0.3">
      <c r="D5" s="210" t="s">
        <v>0</v>
      </c>
      <c r="E5" s="214"/>
      <c r="N5" s="55"/>
      <c r="P5" s="40"/>
    </row>
    <row r="6" spans="1:73" ht="29.25" customHeight="1" x14ac:dyDescent="0.3">
      <c r="D6" s="211" t="s">
        <v>61</v>
      </c>
      <c r="E6" s="212"/>
      <c r="J6" s="55"/>
    </row>
    <row r="7" spans="1:73" ht="28.5" customHeight="1" x14ac:dyDescent="0.3">
      <c r="C7" s="65"/>
      <c r="D7" s="210" t="s">
        <v>8</v>
      </c>
      <c r="E7" s="21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8"/>
      <c r="V7" s="8"/>
      <c r="AZ7" s="66"/>
    </row>
    <row r="8" spans="1:73" ht="47.1" customHeight="1" x14ac:dyDescent="0.3">
      <c r="C8" s="65"/>
      <c r="D8" s="210" t="s">
        <v>69</v>
      </c>
      <c r="E8" s="214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8"/>
      <c r="V8" s="8"/>
      <c r="AZ8" s="66"/>
    </row>
    <row r="9" spans="1:73" ht="11.1" customHeight="1" x14ac:dyDescent="0.25"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Z9" s="66"/>
    </row>
    <row r="10" spans="1:73" s="207" customFormat="1" ht="47.1" customHeight="1" x14ac:dyDescent="0.9">
      <c r="B10" s="208"/>
      <c r="D10" s="271" t="s">
        <v>16</v>
      </c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W10" s="229" t="s">
        <v>76</v>
      </c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Z10" s="209"/>
    </row>
    <row r="11" spans="1:73" ht="9.6" customHeight="1" x14ac:dyDescent="0.25">
      <c r="B11" s="6"/>
      <c r="C11" s="6"/>
      <c r="D11" s="6"/>
      <c r="E11" s="6"/>
      <c r="F11" s="6"/>
      <c r="G11" s="6"/>
    </row>
    <row r="12" spans="1:73" x14ac:dyDescent="0.25">
      <c r="B12" s="248" t="s">
        <v>99</v>
      </c>
      <c r="C12" s="249"/>
      <c r="D12" s="278" t="s">
        <v>19</v>
      </c>
      <c r="E12" s="278"/>
      <c r="F12" s="232"/>
      <c r="G12" s="215"/>
      <c r="H12" s="266" t="s">
        <v>21</v>
      </c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7"/>
      <c r="V12" s="275" t="s">
        <v>22</v>
      </c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7"/>
      <c r="AK12" s="272" t="s">
        <v>18</v>
      </c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4"/>
      <c r="AX12" s="262" t="s">
        <v>64</v>
      </c>
      <c r="AY12" s="263"/>
      <c r="AZ12" s="263"/>
      <c r="BA12" s="263"/>
      <c r="BB12" s="264"/>
    </row>
    <row r="13" spans="1:73" ht="63.75" customHeight="1" x14ac:dyDescent="0.25">
      <c r="B13" s="233" t="s">
        <v>95</v>
      </c>
      <c r="C13" s="246" t="s">
        <v>23</v>
      </c>
      <c r="D13" s="155" t="s">
        <v>24</v>
      </c>
      <c r="E13" s="156" t="s">
        <v>25</v>
      </c>
      <c r="F13" s="157" t="s">
        <v>41</v>
      </c>
      <c r="G13" s="157" t="s">
        <v>72</v>
      </c>
      <c r="H13" s="158" t="s">
        <v>26</v>
      </c>
      <c r="I13" s="159" t="s">
        <v>27</v>
      </c>
      <c r="J13" s="159" t="s">
        <v>28</v>
      </c>
      <c r="K13" s="159" t="s">
        <v>29</v>
      </c>
      <c r="L13" s="159" t="s">
        <v>30</v>
      </c>
      <c r="M13" s="159" t="s">
        <v>31</v>
      </c>
      <c r="N13" s="159" t="s">
        <v>32</v>
      </c>
      <c r="O13" s="159" t="s">
        <v>33</v>
      </c>
      <c r="P13" s="160" t="s">
        <v>34</v>
      </c>
      <c r="Q13" s="158" t="s">
        <v>35</v>
      </c>
      <c r="R13" s="159" t="s">
        <v>20</v>
      </c>
      <c r="S13" s="161" t="s">
        <v>36</v>
      </c>
      <c r="T13" s="162" t="s">
        <v>37</v>
      </c>
      <c r="V13" s="176" t="s">
        <v>23</v>
      </c>
      <c r="W13" s="163" t="s">
        <v>26</v>
      </c>
      <c r="X13" s="164" t="s">
        <v>27</v>
      </c>
      <c r="Y13" s="164" t="s">
        <v>28</v>
      </c>
      <c r="Z13" s="164" t="s">
        <v>29</v>
      </c>
      <c r="AA13" s="164" t="s">
        <v>30</v>
      </c>
      <c r="AB13" s="164" t="s">
        <v>38</v>
      </c>
      <c r="AC13" s="164" t="s">
        <v>32</v>
      </c>
      <c r="AD13" s="164" t="s">
        <v>33</v>
      </c>
      <c r="AE13" s="165" t="s">
        <v>34</v>
      </c>
      <c r="AF13" s="166" t="s">
        <v>35</v>
      </c>
      <c r="AG13" s="164" t="s">
        <v>20</v>
      </c>
      <c r="AH13" s="167" t="s">
        <v>39</v>
      </c>
      <c r="AI13" s="168" t="s">
        <v>37</v>
      </c>
      <c r="AK13" s="169" t="s">
        <v>23</v>
      </c>
      <c r="AL13" s="164" t="s">
        <v>26</v>
      </c>
      <c r="AM13" s="164" t="s">
        <v>27</v>
      </c>
      <c r="AN13" s="164" t="s">
        <v>28</v>
      </c>
      <c r="AO13" s="164" t="s">
        <v>29</v>
      </c>
      <c r="AP13" s="164" t="s">
        <v>30</v>
      </c>
      <c r="AQ13" s="164" t="s">
        <v>38</v>
      </c>
      <c r="AR13" s="164" t="s">
        <v>32</v>
      </c>
      <c r="AS13" s="164" t="s">
        <v>33</v>
      </c>
      <c r="AT13" s="165" t="s">
        <v>34</v>
      </c>
      <c r="AU13" s="198" t="s">
        <v>35</v>
      </c>
      <c r="AV13" s="197" t="s">
        <v>20</v>
      </c>
      <c r="AX13" s="193" t="s">
        <v>23</v>
      </c>
      <c r="AY13" s="68" t="s">
        <v>65</v>
      </c>
      <c r="AZ13" s="69" t="s">
        <v>66</v>
      </c>
      <c r="BA13" s="203" t="s">
        <v>67</v>
      </c>
      <c r="BB13" s="194" t="s">
        <v>60</v>
      </c>
      <c r="BQ13" s="1" t="s">
        <v>71</v>
      </c>
      <c r="BR13" t="str">
        <f t="shared" ref="BR13:BR68" si="0">F13</f>
        <v>Ack Veckotakt</v>
      </c>
      <c r="BS13" t="s">
        <v>70</v>
      </c>
      <c r="BU13" t="s">
        <v>74</v>
      </c>
    </row>
    <row r="14" spans="1:73" ht="19.5" x14ac:dyDescent="0.3">
      <c r="B14" s="244"/>
      <c r="C14" s="245"/>
      <c r="D14" s="107">
        <f>SUM(D16:D68)</f>
        <v>53</v>
      </c>
      <c r="E14" s="108">
        <f>E6</f>
        <v>0</v>
      </c>
      <c r="F14" s="109">
        <f>F68</f>
        <v>0</v>
      </c>
      <c r="G14" s="110"/>
      <c r="H14" s="111"/>
      <c r="I14" s="112"/>
      <c r="J14" s="112"/>
      <c r="K14" s="112"/>
      <c r="L14" s="112"/>
      <c r="M14" s="112"/>
      <c r="N14" s="112"/>
      <c r="O14" s="112"/>
      <c r="P14" s="113"/>
      <c r="Q14" s="114"/>
      <c r="R14" s="115"/>
      <c r="S14" s="115"/>
      <c r="T14" s="116"/>
      <c r="V14" s="177"/>
      <c r="W14" s="76"/>
      <c r="X14" s="77"/>
      <c r="Y14" s="77"/>
      <c r="Z14" s="77"/>
      <c r="AA14" s="77"/>
      <c r="AB14" s="77"/>
      <c r="AC14" s="77"/>
      <c r="AD14" s="77"/>
      <c r="AE14" s="78"/>
      <c r="AF14" s="79"/>
      <c r="AG14" s="78"/>
      <c r="AH14" s="71"/>
      <c r="AI14" s="178"/>
      <c r="AK14" s="106"/>
      <c r="AL14" s="90"/>
      <c r="AM14" s="90"/>
      <c r="AN14" s="90"/>
      <c r="AO14" s="90"/>
      <c r="AP14" s="90"/>
      <c r="AQ14" s="90"/>
      <c r="AR14" s="90"/>
      <c r="AS14" s="90"/>
      <c r="AT14" s="78"/>
      <c r="AU14" s="199"/>
      <c r="AV14" s="187"/>
      <c r="AX14" s="177"/>
      <c r="AY14" s="70"/>
      <c r="AZ14" s="71"/>
      <c r="BA14" s="96"/>
      <c r="BB14" s="178"/>
      <c r="BQ14">
        <f>Veckoplanering1!$AF14</f>
        <v>0</v>
      </c>
      <c r="BR14">
        <f t="shared" si="0"/>
        <v>0</v>
      </c>
      <c r="BU14" t="str">
        <f>CONCATENATE(D2," -plan mot utfall")</f>
        <v>GRUPPNAMN -plan mot utfall</v>
      </c>
    </row>
    <row r="15" spans="1:73" hidden="1" x14ac:dyDescent="0.25">
      <c r="A15" s="40"/>
      <c r="B15" s="234"/>
      <c r="C15" s="243">
        <v>53</v>
      </c>
      <c r="D15" s="241"/>
      <c r="E15" s="117"/>
      <c r="F15" s="117"/>
      <c r="G15" s="117"/>
      <c r="H15" s="118"/>
      <c r="I15" s="119"/>
      <c r="J15" s="119"/>
      <c r="K15" s="119"/>
      <c r="L15" s="119"/>
      <c r="M15" s="119"/>
      <c r="N15" s="119"/>
      <c r="O15" s="119"/>
      <c r="P15" s="120">
        <f>SUM(H15:O15)</f>
        <v>0</v>
      </c>
      <c r="Q15" s="121">
        <f>P15</f>
        <v>0</v>
      </c>
      <c r="R15" s="122"/>
      <c r="S15" s="122"/>
      <c r="T15" s="123"/>
      <c r="V15" s="170">
        <v>53</v>
      </c>
      <c r="W15" s="97"/>
      <c r="X15" s="81"/>
      <c r="Y15" s="81"/>
      <c r="Z15" s="82"/>
      <c r="AA15" s="82"/>
      <c r="AB15" s="82"/>
      <c r="AC15" s="82"/>
      <c r="AD15" s="82"/>
      <c r="AE15" s="83">
        <f>SUM(AA15:AC15)</f>
        <v>0</v>
      </c>
      <c r="AF15" s="84">
        <f>AE15</f>
        <v>0</v>
      </c>
      <c r="AG15" s="83"/>
      <c r="AH15" s="98">
        <f>AE15</f>
        <v>0</v>
      </c>
      <c r="AI15" s="179">
        <f>AF15</f>
        <v>0</v>
      </c>
      <c r="AK15" s="185">
        <v>53</v>
      </c>
      <c r="AL15" s="81"/>
      <c r="AM15" s="81"/>
      <c r="AN15" s="81"/>
      <c r="AO15" s="81"/>
      <c r="AP15" s="81"/>
      <c r="AQ15" s="81"/>
      <c r="AR15" s="81"/>
      <c r="AS15" s="81"/>
      <c r="AT15" s="83">
        <f>SUM(AP15:AR15)</f>
        <v>0</v>
      </c>
      <c r="AU15" s="200">
        <f>AT15</f>
        <v>0</v>
      </c>
      <c r="AV15" s="188"/>
      <c r="AX15" s="170">
        <v>53</v>
      </c>
      <c r="AY15" s="213">
        <f>E7</f>
        <v>0</v>
      </c>
      <c r="AZ15" s="72">
        <f>E7</f>
        <v>0</v>
      </c>
      <c r="BA15" s="99">
        <f>Veckoplanering1!$D15*$BT$9</f>
        <v>0</v>
      </c>
      <c r="BB15" s="179"/>
      <c r="BQ15">
        <f>Veckoplanering1!$AF15</f>
        <v>0</v>
      </c>
      <c r="BR15">
        <f t="shared" si="0"/>
        <v>0</v>
      </c>
    </row>
    <row r="16" spans="1:73" x14ac:dyDescent="0.25">
      <c r="B16" s="235" t="s">
        <v>91</v>
      </c>
      <c r="C16" s="238">
        <v>1</v>
      </c>
      <c r="D16" s="235">
        <v>1</v>
      </c>
      <c r="E16" s="125">
        <f>Veckoplanering1!$D16*$E$6</f>
        <v>0</v>
      </c>
      <c r="F16" s="125">
        <f>E16</f>
        <v>0</v>
      </c>
      <c r="G16" s="125"/>
      <c r="H16" s="126"/>
      <c r="I16" s="127"/>
      <c r="J16" s="127"/>
      <c r="K16" s="127"/>
      <c r="L16" s="127"/>
      <c r="M16" s="127"/>
      <c r="N16" s="127"/>
      <c r="O16" s="127"/>
      <c r="P16" s="128">
        <f>SUM(H16:O16)</f>
        <v>0</v>
      </c>
      <c r="Q16" s="129">
        <f t="shared" ref="Q16:Q68" si="1">SUM(Q15+P16)</f>
        <v>0</v>
      </c>
      <c r="R16" s="130"/>
      <c r="S16" s="131">
        <f>P16-E16</f>
        <v>0</v>
      </c>
      <c r="T16" s="132">
        <f>Q16-F16</f>
        <v>0</v>
      </c>
      <c r="V16" s="171">
        <v>1</v>
      </c>
      <c r="W16" s="100"/>
      <c r="X16" s="87"/>
      <c r="Y16" s="86"/>
      <c r="Z16" s="86"/>
      <c r="AA16" s="86"/>
      <c r="AB16" s="86"/>
      <c r="AC16" s="86"/>
      <c r="AD16" s="86"/>
      <c r="AE16" s="88">
        <f>SUM(W16:AD16)</f>
        <v>0</v>
      </c>
      <c r="AF16" s="89">
        <f>AF15+AE16</f>
        <v>0</v>
      </c>
      <c r="AG16" s="88"/>
      <c r="AH16" s="101">
        <f>AE16-P16</f>
        <v>0</v>
      </c>
      <c r="AI16" s="180">
        <f>AF16-F16</f>
        <v>0</v>
      </c>
      <c r="AK16" s="186">
        <v>1</v>
      </c>
      <c r="AL16" s="86"/>
      <c r="AM16" s="86"/>
      <c r="AN16" s="86"/>
      <c r="AO16" s="86"/>
      <c r="AP16" s="86"/>
      <c r="AQ16" s="86"/>
      <c r="AR16" s="86"/>
      <c r="AS16" s="86"/>
      <c r="AT16" s="88">
        <f>SUM(AL16:AR16)</f>
        <v>0</v>
      </c>
      <c r="AU16" s="201">
        <f>AU15+AT16</f>
        <v>0</v>
      </c>
      <c r="AV16" s="187"/>
      <c r="AX16" s="171">
        <v>1</v>
      </c>
      <c r="AY16" s="73">
        <f>AY15-Veckoplanering1!$AE16+AT16</f>
        <v>0</v>
      </c>
      <c r="AZ16" s="74" t="e">
        <f>AZ15-($E$7-$E$8)/$E$5*D16</f>
        <v>#DIV/0!</v>
      </c>
      <c r="BA16" s="102" t="e">
        <f>AZ16-AY16</f>
        <v>#DIV/0!</v>
      </c>
      <c r="BB16" s="180" t="e">
        <f>AY11-Veckoplanering1!$BA16</f>
        <v>#DIV/0!</v>
      </c>
      <c r="BQ16">
        <f>Veckoplanering1!$AF16</f>
        <v>0</v>
      </c>
      <c r="BR16">
        <f t="shared" si="0"/>
        <v>0</v>
      </c>
      <c r="BS16" s="67">
        <f t="shared" ref="BS16:BS68" si="2">Q16</f>
        <v>0</v>
      </c>
      <c r="BU16" t="str">
        <f>CONCATENATE(D2," -Köutveckling")</f>
        <v>GRUPPNAMN -Köutveckling</v>
      </c>
    </row>
    <row r="17" spans="2:71" x14ac:dyDescent="0.25">
      <c r="B17" s="236"/>
      <c r="C17" s="239">
        <v>2</v>
      </c>
      <c r="D17" s="236">
        <v>1</v>
      </c>
      <c r="E17" s="133">
        <f>Veckoplanering1!$D17*$E$6</f>
        <v>0</v>
      </c>
      <c r="F17" s="133">
        <f>F16+E17</f>
        <v>0</v>
      </c>
      <c r="G17" s="133"/>
      <c r="H17" s="134"/>
      <c r="I17" s="135"/>
      <c r="J17" s="135"/>
      <c r="K17" s="135"/>
      <c r="L17" s="135"/>
      <c r="M17" s="135"/>
      <c r="N17" s="135"/>
      <c r="O17" s="135"/>
      <c r="P17" s="136">
        <f>SUM(H17:O17)</f>
        <v>0</v>
      </c>
      <c r="Q17" s="137">
        <f>SUM(Q16+P17)</f>
        <v>0</v>
      </c>
      <c r="R17" s="122"/>
      <c r="S17" s="138">
        <f t="shared" ref="S17:T68" si="3">P17-E17</f>
        <v>0</v>
      </c>
      <c r="T17" s="139">
        <f>Q17-F17</f>
        <v>0</v>
      </c>
      <c r="V17" s="170">
        <v>2</v>
      </c>
      <c r="W17" s="103"/>
      <c r="X17" s="91"/>
      <c r="Y17" s="91"/>
      <c r="Z17" s="91"/>
      <c r="AA17" s="91"/>
      <c r="AB17" s="91"/>
      <c r="AC17" s="91"/>
      <c r="AD17" s="91"/>
      <c r="AE17" s="83">
        <f t="shared" ref="AE17:AE68" si="4">SUM(W17:AD17)</f>
        <v>0</v>
      </c>
      <c r="AF17" s="84">
        <f>AF16+AE17</f>
        <v>0</v>
      </c>
      <c r="AG17" s="83"/>
      <c r="AH17" s="98">
        <f>AE17-P17</f>
        <v>0</v>
      </c>
      <c r="AI17" s="179">
        <f>AF17-F17</f>
        <v>0</v>
      </c>
      <c r="AK17" s="185">
        <v>2</v>
      </c>
      <c r="AL17" s="91"/>
      <c r="AM17" s="91"/>
      <c r="AN17" s="91"/>
      <c r="AO17" s="91"/>
      <c r="AP17" s="91"/>
      <c r="AQ17" s="91"/>
      <c r="AR17" s="91"/>
      <c r="AS17" s="91"/>
      <c r="AT17" s="83">
        <f>SUM(AL17:AR17)</f>
        <v>0</v>
      </c>
      <c r="AU17" s="200">
        <f>AU16+AT17</f>
        <v>0</v>
      </c>
      <c r="AV17" s="188"/>
      <c r="AX17" s="170">
        <v>2</v>
      </c>
      <c r="AY17" s="75">
        <f>AY16-Veckoplanering1!$AE17+AT17</f>
        <v>0</v>
      </c>
      <c r="AZ17" s="72" t="e">
        <f t="shared" ref="AZ17:AZ68" si="5">AZ16-($E$7-$E$8)/$E$5*D17</f>
        <v>#DIV/0!</v>
      </c>
      <c r="BA17" s="99" t="e">
        <f t="shared" ref="BA17:BA68" si="6">AZ17-AY17</f>
        <v>#DIV/0!</v>
      </c>
      <c r="BB17" s="179" t="e">
        <f>BB16-Veckoplanering1!$BA17</f>
        <v>#DIV/0!</v>
      </c>
      <c r="BQ17">
        <f>Veckoplanering1!$AF17</f>
        <v>0</v>
      </c>
      <c r="BR17">
        <f t="shared" si="0"/>
        <v>0</v>
      </c>
      <c r="BS17" s="67">
        <f t="shared" si="2"/>
        <v>0</v>
      </c>
    </row>
    <row r="18" spans="2:71" x14ac:dyDescent="0.25">
      <c r="B18" s="235"/>
      <c r="C18" s="238">
        <v>3</v>
      </c>
      <c r="D18" s="235">
        <v>1</v>
      </c>
      <c r="E18" s="125">
        <f>Veckoplanering1!$D18*$E$6</f>
        <v>0</v>
      </c>
      <c r="F18" s="125">
        <f>F17+E18</f>
        <v>0</v>
      </c>
      <c r="G18" s="125"/>
      <c r="H18" s="126"/>
      <c r="I18" s="127"/>
      <c r="J18" s="127"/>
      <c r="K18" s="127"/>
      <c r="L18" s="127"/>
      <c r="M18" s="127"/>
      <c r="N18" s="127"/>
      <c r="O18" s="127"/>
      <c r="P18" s="128">
        <f>SUM(H18:O18)</f>
        <v>0</v>
      </c>
      <c r="Q18" s="129">
        <f t="shared" si="1"/>
        <v>0</v>
      </c>
      <c r="R18" s="130"/>
      <c r="S18" s="131">
        <f t="shared" si="3"/>
        <v>0</v>
      </c>
      <c r="T18" s="132">
        <f t="shared" si="3"/>
        <v>0</v>
      </c>
      <c r="V18" s="171">
        <v>3</v>
      </c>
      <c r="W18" s="100"/>
      <c r="X18" s="86"/>
      <c r="Y18" s="86"/>
      <c r="Z18" s="86"/>
      <c r="AA18" s="86"/>
      <c r="AB18" s="86"/>
      <c r="AC18" s="86"/>
      <c r="AD18" s="86"/>
      <c r="AE18" s="88">
        <f t="shared" si="4"/>
        <v>0</v>
      </c>
      <c r="AF18" s="89">
        <f t="shared" ref="AF18:AF68" si="7">AF17+AE18</f>
        <v>0</v>
      </c>
      <c r="AG18" s="88"/>
      <c r="AH18" s="101">
        <f t="shared" ref="AH18:AH68" si="8">AE18-P18</f>
        <v>0</v>
      </c>
      <c r="AI18" s="180">
        <f t="shared" ref="AI18:AI68" si="9">AF18-F18</f>
        <v>0</v>
      </c>
      <c r="AK18" s="186">
        <v>3</v>
      </c>
      <c r="AL18" s="86"/>
      <c r="AM18" s="86"/>
      <c r="AN18" s="86"/>
      <c r="AO18" s="86"/>
      <c r="AP18" s="86"/>
      <c r="AQ18" s="86"/>
      <c r="AR18" s="86"/>
      <c r="AS18" s="86"/>
      <c r="AT18" s="88">
        <f>SUM(AL18:AR18)</f>
        <v>0</v>
      </c>
      <c r="AU18" s="201">
        <f t="shared" ref="AU18:AU68" si="10">AU17+AT18</f>
        <v>0</v>
      </c>
      <c r="AV18" s="187"/>
      <c r="AX18" s="171">
        <v>3</v>
      </c>
      <c r="AY18" s="73">
        <f>AY17-Veckoplanering1!$AE18+AT18</f>
        <v>0</v>
      </c>
      <c r="AZ18" s="74" t="e">
        <f t="shared" si="5"/>
        <v>#DIV/0!</v>
      </c>
      <c r="BA18" s="102" t="e">
        <f t="shared" si="6"/>
        <v>#DIV/0!</v>
      </c>
      <c r="BB18" s="180" t="e">
        <f>BB17-Veckoplanering1!$BA18</f>
        <v>#DIV/0!</v>
      </c>
      <c r="BQ18">
        <f>Veckoplanering1!$AF18</f>
        <v>0</v>
      </c>
      <c r="BR18">
        <f t="shared" si="0"/>
        <v>0</v>
      </c>
      <c r="BS18" s="67">
        <f t="shared" si="2"/>
        <v>0</v>
      </c>
    </row>
    <row r="19" spans="2:71" x14ac:dyDescent="0.25">
      <c r="B19" s="236"/>
      <c r="C19" s="239">
        <v>4</v>
      </c>
      <c r="D19" s="236">
        <v>1</v>
      </c>
      <c r="E19" s="133">
        <f>Veckoplanering1!$D19*$E$6</f>
        <v>0</v>
      </c>
      <c r="F19" s="133">
        <f t="shared" ref="F19:F68" si="11">F18+E19</f>
        <v>0</v>
      </c>
      <c r="G19" s="133"/>
      <c r="H19" s="134"/>
      <c r="I19" s="135"/>
      <c r="J19" s="135"/>
      <c r="K19" s="135"/>
      <c r="L19" s="135"/>
      <c r="M19" s="135"/>
      <c r="N19" s="135"/>
      <c r="O19" s="135"/>
      <c r="P19" s="136">
        <f t="shared" ref="P19:P68" si="12">SUM(H19:O19)</f>
        <v>0</v>
      </c>
      <c r="Q19" s="137">
        <f t="shared" si="1"/>
        <v>0</v>
      </c>
      <c r="R19" s="122"/>
      <c r="S19" s="138">
        <f t="shared" si="3"/>
        <v>0</v>
      </c>
      <c r="T19" s="139">
        <f t="shared" si="3"/>
        <v>0</v>
      </c>
      <c r="V19" s="170">
        <v>4</v>
      </c>
      <c r="W19" s="103"/>
      <c r="X19" s="91"/>
      <c r="Y19" s="91"/>
      <c r="Z19" s="91"/>
      <c r="AA19" s="91"/>
      <c r="AB19" s="91"/>
      <c r="AC19" s="91"/>
      <c r="AD19" s="91"/>
      <c r="AE19" s="83">
        <f t="shared" si="4"/>
        <v>0</v>
      </c>
      <c r="AF19" s="84">
        <f t="shared" si="7"/>
        <v>0</v>
      </c>
      <c r="AG19" s="83"/>
      <c r="AH19" s="98">
        <f t="shared" si="8"/>
        <v>0</v>
      </c>
      <c r="AI19" s="179">
        <f t="shared" si="9"/>
        <v>0</v>
      </c>
      <c r="AK19" s="185">
        <v>4</v>
      </c>
      <c r="AL19" s="91"/>
      <c r="AM19" s="91"/>
      <c r="AN19" s="91"/>
      <c r="AO19" s="91"/>
      <c r="AP19" s="91"/>
      <c r="AQ19" s="91"/>
      <c r="AR19" s="91"/>
      <c r="AS19" s="91"/>
      <c r="AT19" s="83">
        <f t="shared" ref="AT19:AT68" si="13">SUM(AL19:AR19)</f>
        <v>0</v>
      </c>
      <c r="AU19" s="200">
        <f t="shared" si="10"/>
        <v>0</v>
      </c>
      <c r="AV19" s="188"/>
      <c r="AX19" s="170">
        <v>4</v>
      </c>
      <c r="AY19" s="75">
        <f>AY18-Veckoplanering1!$AE19+AT19</f>
        <v>0</v>
      </c>
      <c r="AZ19" s="72" t="e">
        <f t="shared" si="5"/>
        <v>#DIV/0!</v>
      </c>
      <c r="BA19" s="99" t="e">
        <f t="shared" si="6"/>
        <v>#DIV/0!</v>
      </c>
      <c r="BB19" s="179" t="e">
        <f>BB18-Veckoplanering1!$BA19</f>
        <v>#DIV/0!</v>
      </c>
      <c r="BQ19">
        <f>Veckoplanering1!$AF19</f>
        <v>0</v>
      </c>
      <c r="BR19">
        <f t="shared" si="0"/>
        <v>0</v>
      </c>
      <c r="BS19" s="67">
        <f t="shared" si="2"/>
        <v>0</v>
      </c>
    </row>
    <row r="20" spans="2:71" x14ac:dyDescent="0.25">
      <c r="B20" s="235"/>
      <c r="C20" s="238">
        <v>5</v>
      </c>
      <c r="D20" s="235">
        <v>1</v>
      </c>
      <c r="E20" s="125">
        <f>Veckoplanering1!$D20*$E$6</f>
        <v>0</v>
      </c>
      <c r="F20" s="125">
        <f t="shared" si="11"/>
        <v>0</v>
      </c>
      <c r="G20" s="125"/>
      <c r="H20" s="126"/>
      <c r="I20" s="127"/>
      <c r="J20" s="127"/>
      <c r="K20" s="127"/>
      <c r="L20" s="127"/>
      <c r="M20" s="127"/>
      <c r="N20" s="127"/>
      <c r="O20" s="127"/>
      <c r="P20" s="128">
        <f t="shared" si="12"/>
        <v>0</v>
      </c>
      <c r="Q20" s="129">
        <f t="shared" si="1"/>
        <v>0</v>
      </c>
      <c r="R20" s="130"/>
      <c r="S20" s="131">
        <f t="shared" si="3"/>
        <v>0</v>
      </c>
      <c r="T20" s="132">
        <f t="shared" si="3"/>
        <v>0</v>
      </c>
      <c r="V20" s="171">
        <v>5</v>
      </c>
      <c r="W20" s="100"/>
      <c r="X20" s="86"/>
      <c r="Y20" s="86"/>
      <c r="Z20" s="86"/>
      <c r="AA20" s="86"/>
      <c r="AB20" s="86"/>
      <c r="AC20" s="86"/>
      <c r="AD20" s="86"/>
      <c r="AE20" s="88">
        <f t="shared" si="4"/>
        <v>0</v>
      </c>
      <c r="AF20" s="89">
        <f t="shared" si="7"/>
        <v>0</v>
      </c>
      <c r="AG20" s="88"/>
      <c r="AH20" s="101">
        <f t="shared" si="8"/>
        <v>0</v>
      </c>
      <c r="AI20" s="180">
        <f>AF20-F20</f>
        <v>0</v>
      </c>
      <c r="AK20" s="186">
        <v>5</v>
      </c>
      <c r="AL20" s="86"/>
      <c r="AM20" s="86"/>
      <c r="AN20" s="86"/>
      <c r="AO20" s="86"/>
      <c r="AP20" s="86"/>
      <c r="AQ20" s="86"/>
      <c r="AR20" s="86"/>
      <c r="AS20" s="86"/>
      <c r="AT20" s="88">
        <f t="shared" si="13"/>
        <v>0</v>
      </c>
      <c r="AU20" s="201">
        <f t="shared" si="10"/>
        <v>0</v>
      </c>
      <c r="AV20" s="187"/>
      <c r="AX20" s="171">
        <v>5</v>
      </c>
      <c r="AY20" s="73">
        <f>AY19-Veckoplanering1!$AE20+AT20</f>
        <v>0</v>
      </c>
      <c r="AZ20" s="74" t="e">
        <f t="shared" si="5"/>
        <v>#DIV/0!</v>
      </c>
      <c r="BA20" s="102" t="e">
        <f t="shared" si="6"/>
        <v>#DIV/0!</v>
      </c>
      <c r="BB20" s="180" t="e">
        <f>BB19-Veckoplanering1!$BA20</f>
        <v>#DIV/0!</v>
      </c>
      <c r="BQ20">
        <f>Veckoplanering1!$AF20</f>
        <v>0</v>
      </c>
      <c r="BR20">
        <f t="shared" si="0"/>
        <v>0</v>
      </c>
      <c r="BS20" s="67">
        <f t="shared" si="2"/>
        <v>0</v>
      </c>
    </row>
    <row r="21" spans="2:71" x14ac:dyDescent="0.25">
      <c r="B21" s="236"/>
      <c r="C21" s="239">
        <v>6</v>
      </c>
      <c r="D21" s="236">
        <v>1</v>
      </c>
      <c r="E21" s="133">
        <f>Veckoplanering1!$D21*$E$6</f>
        <v>0</v>
      </c>
      <c r="F21" s="133">
        <f t="shared" si="11"/>
        <v>0</v>
      </c>
      <c r="G21" s="133"/>
      <c r="H21" s="134"/>
      <c r="I21" s="135"/>
      <c r="J21" s="135"/>
      <c r="K21" s="135"/>
      <c r="L21" s="135"/>
      <c r="M21" s="135"/>
      <c r="N21" s="135"/>
      <c r="O21" s="135"/>
      <c r="P21" s="136">
        <f t="shared" si="12"/>
        <v>0</v>
      </c>
      <c r="Q21" s="137">
        <f t="shared" si="1"/>
        <v>0</v>
      </c>
      <c r="R21" s="122"/>
      <c r="S21" s="138">
        <f t="shared" si="3"/>
        <v>0</v>
      </c>
      <c r="T21" s="139">
        <f t="shared" si="3"/>
        <v>0</v>
      </c>
      <c r="V21" s="170">
        <v>6</v>
      </c>
      <c r="W21" s="103"/>
      <c r="X21" s="91"/>
      <c r="Y21" s="91"/>
      <c r="Z21" s="91"/>
      <c r="AA21" s="91"/>
      <c r="AB21" s="91"/>
      <c r="AC21" s="91"/>
      <c r="AD21" s="91"/>
      <c r="AE21" s="83">
        <f t="shared" si="4"/>
        <v>0</v>
      </c>
      <c r="AF21" s="84">
        <f t="shared" si="7"/>
        <v>0</v>
      </c>
      <c r="AG21" s="83"/>
      <c r="AH21" s="98">
        <f t="shared" si="8"/>
        <v>0</v>
      </c>
      <c r="AI21" s="179">
        <f t="shared" si="9"/>
        <v>0</v>
      </c>
      <c r="AK21" s="185">
        <v>6</v>
      </c>
      <c r="AL21" s="91"/>
      <c r="AM21" s="91"/>
      <c r="AN21" s="91"/>
      <c r="AO21" s="91"/>
      <c r="AP21" s="91"/>
      <c r="AQ21" s="91"/>
      <c r="AR21" s="91"/>
      <c r="AS21" s="91"/>
      <c r="AT21" s="83">
        <f t="shared" si="13"/>
        <v>0</v>
      </c>
      <c r="AU21" s="200">
        <f t="shared" si="10"/>
        <v>0</v>
      </c>
      <c r="AV21" s="188"/>
      <c r="AX21" s="170">
        <v>6</v>
      </c>
      <c r="AY21" s="75">
        <f>AY20-Veckoplanering1!$AE21+AT21</f>
        <v>0</v>
      </c>
      <c r="AZ21" s="72" t="e">
        <f t="shared" si="5"/>
        <v>#DIV/0!</v>
      </c>
      <c r="BA21" s="99" t="e">
        <f t="shared" si="6"/>
        <v>#DIV/0!</v>
      </c>
      <c r="BB21" s="179" t="e">
        <f>BB20-Veckoplanering1!$BA21</f>
        <v>#DIV/0!</v>
      </c>
      <c r="BQ21">
        <f>Veckoplanering1!$AF21</f>
        <v>0</v>
      </c>
      <c r="BR21">
        <f t="shared" si="0"/>
        <v>0</v>
      </c>
      <c r="BS21" s="67">
        <f t="shared" si="2"/>
        <v>0</v>
      </c>
    </row>
    <row r="22" spans="2:71" x14ac:dyDescent="0.25">
      <c r="B22" s="235"/>
      <c r="C22" s="238">
        <v>7</v>
      </c>
      <c r="D22" s="235">
        <v>1</v>
      </c>
      <c r="E22" s="125">
        <f>Veckoplanering1!$D22*$E$6</f>
        <v>0</v>
      </c>
      <c r="F22" s="125">
        <f t="shared" si="11"/>
        <v>0</v>
      </c>
      <c r="G22" s="125"/>
      <c r="H22" s="126"/>
      <c r="I22" s="127"/>
      <c r="J22" s="127"/>
      <c r="K22" s="127"/>
      <c r="L22" s="127"/>
      <c r="M22" s="127"/>
      <c r="N22" s="127"/>
      <c r="O22" s="127"/>
      <c r="P22" s="128">
        <f t="shared" si="12"/>
        <v>0</v>
      </c>
      <c r="Q22" s="129">
        <f t="shared" si="1"/>
        <v>0</v>
      </c>
      <c r="R22" s="130"/>
      <c r="S22" s="131">
        <f t="shared" si="3"/>
        <v>0</v>
      </c>
      <c r="T22" s="132">
        <f t="shared" si="3"/>
        <v>0</v>
      </c>
      <c r="V22" s="171">
        <v>7</v>
      </c>
      <c r="W22" s="100"/>
      <c r="X22" s="86"/>
      <c r="Y22" s="86"/>
      <c r="Z22" s="86"/>
      <c r="AA22" s="86"/>
      <c r="AB22" s="86"/>
      <c r="AC22" s="86"/>
      <c r="AD22" s="86"/>
      <c r="AE22" s="88">
        <f t="shared" si="4"/>
        <v>0</v>
      </c>
      <c r="AF22" s="89">
        <f t="shared" si="7"/>
        <v>0</v>
      </c>
      <c r="AG22" s="88"/>
      <c r="AH22" s="101">
        <f t="shared" si="8"/>
        <v>0</v>
      </c>
      <c r="AI22" s="180">
        <f t="shared" si="9"/>
        <v>0</v>
      </c>
      <c r="AK22" s="186">
        <v>7</v>
      </c>
      <c r="AL22" s="86"/>
      <c r="AM22" s="86"/>
      <c r="AN22" s="86"/>
      <c r="AO22" s="86"/>
      <c r="AP22" s="86"/>
      <c r="AQ22" s="86"/>
      <c r="AR22" s="86"/>
      <c r="AS22" s="86"/>
      <c r="AT22" s="88">
        <f t="shared" si="13"/>
        <v>0</v>
      </c>
      <c r="AU22" s="201">
        <f t="shared" si="10"/>
        <v>0</v>
      </c>
      <c r="AV22" s="187"/>
      <c r="AX22" s="171">
        <v>7</v>
      </c>
      <c r="AY22" s="73">
        <f>AY21-Veckoplanering1!$AE22+AT22</f>
        <v>0</v>
      </c>
      <c r="AZ22" s="74" t="e">
        <f t="shared" si="5"/>
        <v>#DIV/0!</v>
      </c>
      <c r="BA22" s="102" t="e">
        <f t="shared" si="6"/>
        <v>#DIV/0!</v>
      </c>
      <c r="BB22" s="180" t="e">
        <f>BB21-Veckoplanering1!$BA22</f>
        <v>#DIV/0!</v>
      </c>
      <c r="BQ22">
        <f>Veckoplanering1!$AF22</f>
        <v>0</v>
      </c>
      <c r="BR22">
        <f t="shared" si="0"/>
        <v>0</v>
      </c>
      <c r="BS22" s="67">
        <f t="shared" si="2"/>
        <v>0</v>
      </c>
    </row>
    <row r="23" spans="2:71" x14ac:dyDescent="0.25">
      <c r="B23" s="236" t="s">
        <v>81</v>
      </c>
      <c r="C23" s="239">
        <v>8</v>
      </c>
      <c r="D23" s="236">
        <v>1</v>
      </c>
      <c r="E23" s="133">
        <f>Veckoplanering1!$D23*$E$6</f>
        <v>0</v>
      </c>
      <c r="F23" s="133">
        <f t="shared" si="11"/>
        <v>0</v>
      </c>
      <c r="G23" s="133"/>
      <c r="H23" s="134"/>
      <c r="I23" s="135"/>
      <c r="J23" s="135"/>
      <c r="K23" s="135"/>
      <c r="L23" s="135"/>
      <c r="M23" s="135"/>
      <c r="N23" s="135"/>
      <c r="O23" s="135"/>
      <c r="P23" s="136">
        <f t="shared" si="12"/>
        <v>0</v>
      </c>
      <c r="Q23" s="137">
        <f t="shared" si="1"/>
        <v>0</v>
      </c>
      <c r="R23" s="122"/>
      <c r="S23" s="138">
        <f t="shared" si="3"/>
        <v>0</v>
      </c>
      <c r="T23" s="139">
        <f t="shared" si="3"/>
        <v>0</v>
      </c>
      <c r="V23" s="170">
        <v>8</v>
      </c>
      <c r="W23" s="103"/>
      <c r="X23" s="91"/>
      <c r="Y23" s="91"/>
      <c r="Z23" s="93"/>
      <c r="AA23" s="91"/>
      <c r="AB23" s="91"/>
      <c r="AC23" s="91"/>
      <c r="AD23" s="91"/>
      <c r="AE23" s="83">
        <f t="shared" si="4"/>
        <v>0</v>
      </c>
      <c r="AF23" s="84">
        <f t="shared" si="7"/>
        <v>0</v>
      </c>
      <c r="AG23" s="83"/>
      <c r="AH23" s="98">
        <f t="shared" si="8"/>
        <v>0</v>
      </c>
      <c r="AI23" s="179">
        <f t="shared" si="9"/>
        <v>0</v>
      </c>
      <c r="AK23" s="185">
        <v>8</v>
      </c>
      <c r="AL23" s="91"/>
      <c r="AM23" s="91"/>
      <c r="AN23" s="91"/>
      <c r="AO23" s="91"/>
      <c r="AP23" s="91"/>
      <c r="AQ23" s="91"/>
      <c r="AR23" s="91"/>
      <c r="AS23" s="91"/>
      <c r="AT23" s="83">
        <f t="shared" si="13"/>
        <v>0</v>
      </c>
      <c r="AU23" s="200">
        <f t="shared" si="10"/>
        <v>0</v>
      </c>
      <c r="AV23" s="188"/>
      <c r="AW23" s="3"/>
      <c r="AX23" s="170">
        <v>8</v>
      </c>
      <c r="AY23" s="75">
        <f>AY22-Veckoplanering1!$AE23+AT23</f>
        <v>0</v>
      </c>
      <c r="AZ23" s="72" t="e">
        <f t="shared" si="5"/>
        <v>#DIV/0!</v>
      </c>
      <c r="BA23" s="99" t="e">
        <f t="shared" si="6"/>
        <v>#DIV/0!</v>
      </c>
      <c r="BB23" s="179" t="e">
        <f>BB22-Veckoplanering1!$BA23</f>
        <v>#DIV/0!</v>
      </c>
      <c r="BQ23">
        <f>Veckoplanering1!$AF23</f>
        <v>0</v>
      </c>
      <c r="BR23">
        <f t="shared" si="0"/>
        <v>0</v>
      </c>
      <c r="BS23" s="67">
        <f t="shared" si="2"/>
        <v>0</v>
      </c>
    </row>
    <row r="24" spans="2:71" x14ac:dyDescent="0.25">
      <c r="B24" s="235"/>
      <c r="C24" s="238">
        <v>9</v>
      </c>
      <c r="D24" s="235">
        <v>1</v>
      </c>
      <c r="E24" s="125">
        <f>Veckoplanering1!$D24*$E$6</f>
        <v>0</v>
      </c>
      <c r="F24" s="125">
        <f t="shared" si="11"/>
        <v>0</v>
      </c>
      <c r="G24" s="125"/>
      <c r="H24" s="126"/>
      <c r="I24" s="127"/>
      <c r="J24" s="127"/>
      <c r="K24" s="127"/>
      <c r="L24" s="127"/>
      <c r="M24" s="127"/>
      <c r="N24" s="127"/>
      <c r="O24" s="127"/>
      <c r="P24" s="128">
        <f t="shared" si="12"/>
        <v>0</v>
      </c>
      <c r="Q24" s="129">
        <f t="shared" si="1"/>
        <v>0</v>
      </c>
      <c r="R24" s="130"/>
      <c r="S24" s="131">
        <f t="shared" si="3"/>
        <v>0</v>
      </c>
      <c r="T24" s="132">
        <f t="shared" si="3"/>
        <v>0</v>
      </c>
      <c r="V24" s="171">
        <v>9</v>
      </c>
      <c r="W24" s="100"/>
      <c r="X24" s="86"/>
      <c r="Y24" s="86"/>
      <c r="Z24" s="86"/>
      <c r="AA24" s="86"/>
      <c r="AB24" s="86"/>
      <c r="AC24" s="86"/>
      <c r="AD24" s="86"/>
      <c r="AE24" s="88">
        <f t="shared" si="4"/>
        <v>0</v>
      </c>
      <c r="AF24" s="89">
        <f t="shared" si="7"/>
        <v>0</v>
      </c>
      <c r="AG24" s="88"/>
      <c r="AH24" s="101">
        <f t="shared" si="8"/>
        <v>0</v>
      </c>
      <c r="AI24" s="180">
        <f t="shared" si="9"/>
        <v>0</v>
      </c>
      <c r="AK24" s="186">
        <v>9</v>
      </c>
      <c r="AL24" s="86"/>
      <c r="AM24" s="86"/>
      <c r="AN24" s="86"/>
      <c r="AO24" s="86"/>
      <c r="AP24" s="86"/>
      <c r="AQ24" s="86"/>
      <c r="AR24" s="86"/>
      <c r="AS24" s="86"/>
      <c r="AT24" s="88">
        <f t="shared" si="13"/>
        <v>0</v>
      </c>
      <c r="AU24" s="201">
        <f t="shared" si="10"/>
        <v>0</v>
      </c>
      <c r="AV24" s="187"/>
      <c r="AW24" s="3"/>
      <c r="AX24" s="171">
        <v>9</v>
      </c>
      <c r="AY24" s="73">
        <f>AY23-Veckoplanering1!$AE24+AT24</f>
        <v>0</v>
      </c>
      <c r="AZ24" s="74" t="e">
        <f t="shared" si="5"/>
        <v>#DIV/0!</v>
      </c>
      <c r="BA24" s="102" t="e">
        <f t="shared" si="6"/>
        <v>#DIV/0!</v>
      </c>
      <c r="BB24" s="180" t="e">
        <f>BB23-Veckoplanering1!$BA24</f>
        <v>#DIV/0!</v>
      </c>
      <c r="BQ24">
        <f>Veckoplanering1!$AF24</f>
        <v>0</v>
      </c>
      <c r="BR24">
        <f t="shared" si="0"/>
        <v>0</v>
      </c>
      <c r="BS24" s="67">
        <f t="shared" si="2"/>
        <v>0</v>
      </c>
    </row>
    <row r="25" spans="2:71" x14ac:dyDescent="0.25">
      <c r="B25" s="236"/>
      <c r="C25" s="239">
        <v>10</v>
      </c>
      <c r="D25" s="236">
        <v>1</v>
      </c>
      <c r="E25" s="133">
        <f>Veckoplanering1!$D25*$E$6</f>
        <v>0</v>
      </c>
      <c r="F25" s="133">
        <f t="shared" si="11"/>
        <v>0</v>
      </c>
      <c r="G25" s="133"/>
      <c r="H25" s="134"/>
      <c r="I25" s="135"/>
      <c r="J25" s="135"/>
      <c r="K25" s="135"/>
      <c r="L25" s="135"/>
      <c r="M25" s="135"/>
      <c r="N25" s="135"/>
      <c r="O25" s="135"/>
      <c r="P25" s="136">
        <f t="shared" si="12"/>
        <v>0</v>
      </c>
      <c r="Q25" s="137">
        <f t="shared" si="1"/>
        <v>0</v>
      </c>
      <c r="R25" s="122"/>
      <c r="S25" s="138">
        <f t="shared" si="3"/>
        <v>0</v>
      </c>
      <c r="T25" s="139">
        <f t="shared" si="3"/>
        <v>0</v>
      </c>
      <c r="V25" s="170">
        <v>10</v>
      </c>
      <c r="W25" s="103"/>
      <c r="X25" s="91"/>
      <c r="Y25" s="91"/>
      <c r="Z25" s="91"/>
      <c r="AA25" s="91"/>
      <c r="AB25" s="91"/>
      <c r="AC25" s="91"/>
      <c r="AD25" s="91"/>
      <c r="AE25" s="83">
        <f t="shared" si="4"/>
        <v>0</v>
      </c>
      <c r="AF25" s="84">
        <f t="shared" si="7"/>
        <v>0</v>
      </c>
      <c r="AG25" s="83"/>
      <c r="AH25" s="98">
        <f t="shared" si="8"/>
        <v>0</v>
      </c>
      <c r="AI25" s="179">
        <f t="shared" si="9"/>
        <v>0</v>
      </c>
      <c r="AK25" s="185">
        <v>10</v>
      </c>
      <c r="AL25" s="91"/>
      <c r="AM25" s="91"/>
      <c r="AN25" s="91"/>
      <c r="AO25" s="91"/>
      <c r="AP25" s="91"/>
      <c r="AQ25" s="91"/>
      <c r="AR25" s="91"/>
      <c r="AS25" s="91"/>
      <c r="AT25" s="83">
        <f t="shared" si="13"/>
        <v>0</v>
      </c>
      <c r="AU25" s="200">
        <f t="shared" si="10"/>
        <v>0</v>
      </c>
      <c r="AV25" s="188"/>
      <c r="AW25" s="3"/>
      <c r="AX25" s="170">
        <v>10</v>
      </c>
      <c r="AY25" s="75">
        <f>AY24-Veckoplanering1!$AE25+AT25</f>
        <v>0</v>
      </c>
      <c r="AZ25" s="72" t="e">
        <f t="shared" si="5"/>
        <v>#DIV/0!</v>
      </c>
      <c r="BA25" s="99" t="e">
        <f t="shared" si="6"/>
        <v>#DIV/0!</v>
      </c>
      <c r="BB25" s="179" t="e">
        <f>BB24-Veckoplanering1!$BA25</f>
        <v>#DIV/0!</v>
      </c>
      <c r="BQ25">
        <f>Veckoplanering1!$AF25</f>
        <v>0</v>
      </c>
      <c r="BR25">
        <f t="shared" si="0"/>
        <v>0</v>
      </c>
      <c r="BS25" s="67">
        <f t="shared" si="2"/>
        <v>0</v>
      </c>
    </row>
    <row r="26" spans="2:71" x14ac:dyDescent="0.25">
      <c r="B26" s="235"/>
      <c r="C26" s="238">
        <v>11</v>
      </c>
      <c r="D26" s="235">
        <v>1</v>
      </c>
      <c r="E26" s="125">
        <f>Veckoplanering1!$D26*$E$6</f>
        <v>0</v>
      </c>
      <c r="F26" s="125">
        <f t="shared" si="11"/>
        <v>0</v>
      </c>
      <c r="G26" s="125"/>
      <c r="H26" s="126"/>
      <c r="I26" s="127"/>
      <c r="J26" s="127"/>
      <c r="K26" s="127"/>
      <c r="L26" s="127"/>
      <c r="M26" s="127"/>
      <c r="N26" s="127"/>
      <c r="O26" s="127"/>
      <c r="P26" s="128">
        <f t="shared" si="12"/>
        <v>0</v>
      </c>
      <c r="Q26" s="129">
        <f t="shared" si="1"/>
        <v>0</v>
      </c>
      <c r="R26" s="130"/>
      <c r="S26" s="131">
        <f t="shared" si="3"/>
        <v>0</v>
      </c>
      <c r="T26" s="132">
        <f t="shared" si="3"/>
        <v>0</v>
      </c>
      <c r="U26" s="9"/>
      <c r="V26" s="171">
        <v>11</v>
      </c>
      <c r="W26" s="100"/>
      <c r="X26" s="86"/>
      <c r="Y26" s="86"/>
      <c r="Z26" s="86"/>
      <c r="AA26" s="86"/>
      <c r="AB26" s="86"/>
      <c r="AC26" s="86"/>
      <c r="AD26" s="86"/>
      <c r="AE26" s="88">
        <f t="shared" si="4"/>
        <v>0</v>
      </c>
      <c r="AF26" s="89">
        <f t="shared" si="7"/>
        <v>0</v>
      </c>
      <c r="AG26" s="88"/>
      <c r="AH26" s="101">
        <f t="shared" si="8"/>
        <v>0</v>
      </c>
      <c r="AI26" s="180">
        <f t="shared" si="9"/>
        <v>0</v>
      </c>
      <c r="AK26" s="186">
        <v>11</v>
      </c>
      <c r="AL26" s="86"/>
      <c r="AM26" s="86"/>
      <c r="AN26" s="86"/>
      <c r="AO26" s="86"/>
      <c r="AP26" s="86"/>
      <c r="AQ26" s="86"/>
      <c r="AR26" s="86"/>
      <c r="AS26" s="86"/>
      <c r="AT26" s="88">
        <f t="shared" si="13"/>
        <v>0</v>
      </c>
      <c r="AU26" s="201">
        <f t="shared" si="10"/>
        <v>0</v>
      </c>
      <c r="AV26" s="187"/>
      <c r="AW26" s="3"/>
      <c r="AX26" s="171">
        <v>11</v>
      </c>
      <c r="AY26" s="73">
        <f>AY25-Veckoplanering1!$AE26+AT26</f>
        <v>0</v>
      </c>
      <c r="AZ26" s="74" t="e">
        <f t="shared" si="5"/>
        <v>#DIV/0!</v>
      </c>
      <c r="BA26" s="102" t="e">
        <f t="shared" si="6"/>
        <v>#DIV/0!</v>
      </c>
      <c r="BB26" s="180" t="e">
        <f>BB25-Veckoplanering1!$BA26</f>
        <v>#DIV/0!</v>
      </c>
      <c r="BQ26">
        <f>Veckoplanering1!$AF26</f>
        <v>0</v>
      </c>
      <c r="BR26">
        <f t="shared" si="0"/>
        <v>0</v>
      </c>
      <c r="BS26" s="67">
        <f t="shared" si="2"/>
        <v>0</v>
      </c>
    </row>
    <row r="27" spans="2:71" x14ac:dyDescent="0.25">
      <c r="B27" s="236"/>
      <c r="C27" s="239">
        <v>12</v>
      </c>
      <c r="D27" s="236">
        <v>1</v>
      </c>
      <c r="E27" s="133">
        <f>Veckoplanering1!$D27*$E$6</f>
        <v>0</v>
      </c>
      <c r="F27" s="133">
        <f t="shared" si="11"/>
        <v>0</v>
      </c>
      <c r="G27" s="133"/>
      <c r="H27" s="134"/>
      <c r="I27" s="135"/>
      <c r="J27" s="135"/>
      <c r="K27" s="135"/>
      <c r="L27" s="135"/>
      <c r="M27" s="135"/>
      <c r="N27" s="135"/>
      <c r="O27" s="135"/>
      <c r="P27" s="136">
        <f t="shared" si="12"/>
        <v>0</v>
      </c>
      <c r="Q27" s="137">
        <f t="shared" si="1"/>
        <v>0</v>
      </c>
      <c r="R27" s="122"/>
      <c r="S27" s="138">
        <f t="shared" si="3"/>
        <v>0</v>
      </c>
      <c r="T27" s="139">
        <f t="shared" si="3"/>
        <v>0</v>
      </c>
      <c r="U27" s="9"/>
      <c r="V27" s="170">
        <v>12</v>
      </c>
      <c r="W27" s="103"/>
      <c r="X27" s="91"/>
      <c r="Y27" s="91"/>
      <c r="Z27" s="91"/>
      <c r="AA27" s="91"/>
      <c r="AB27" s="91"/>
      <c r="AC27" s="91"/>
      <c r="AD27" s="91"/>
      <c r="AE27" s="83">
        <f t="shared" si="4"/>
        <v>0</v>
      </c>
      <c r="AF27" s="84">
        <f t="shared" si="7"/>
        <v>0</v>
      </c>
      <c r="AG27" s="83"/>
      <c r="AH27" s="98">
        <f t="shared" si="8"/>
        <v>0</v>
      </c>
      <c r="AI27" s="179">
        <f t="shared" si="9"/>
        <v>0</v>
      </c>
      <c r="AK27" s="185">
        <v>12</v>
      </c>
      <c r="AL27" s="91"/>
      <c r="AM27" s="91"/>
      <c r="AN27" s="91"/>
      <c r="AO27" s="91"/>
      <c r="AP27" s="91"/>
      <c r="AQ27" s="91"/>
      <c r="AR27" s="91"/>
      <c r="AS27" s="91"/>
      <c r="AT27" s="83">
        <f t="shared" si="13"/>
        <v>0</v>
      </c>
      <c r="AU27" s="200">
        <f t="shared" si="10"/>
        <v>0</v>
      </c>
      <c r="AV27" s="188"/>
      <c r="AW27" s="3"/>
      <c r="AX27" s="170">
        <v>12</v>
      </c>
      <c r="AY27" s="75">
        <f>AY26-Veckoplanering1!$AE27+AT27</f>
        <v>0</v>
      </c>
      <c r="AZ27" s="72" t="e">
        <f t="shared" si="5"/>
        <v>#DIV/0!</v>
      </c>
      <c r="BA27" s="99" t="e">
        <f t="shared" si="6"/>
        <v>#DIV/0!</v>
      </c>
      <c r="BB27" s="179" t="e">
        <f>BB26-Veckoplanering1!$BA27</f>
        <v>#DIV/0!</v>
      </c>
      <c r="BQ27">
        <f>Veckoplanering1!$AF27</f>
        <v>0</v>
      </c>
      <c r="BR27">
        <f t="shared" si="0"/>
        <v>0</v>
      </c>
      <c r="BS27" s="67">
        <f t="shared" si="2"/>
        <v>0</v>
      </c>
    </row>
    <row r="28" spans="2:71" x14ac:dyDescent="0.25">
      <c r="B28" s="235"/>
      <c r="C28" s="238">
        <v>13</v>
      </c>
      <c r="D28" s="235">
        <v>1</v>
      </c>
      <c r="E28" s="125">
        <f>Veckoplanering1!$D28*$E$6</f>
        <v>0</v>
      </c>
      <c r="F28" s="125">
        <f t="shared" si="11"/>
        <v>0</v>
      </c>
      <c r="G28" s="125"/>
      <c r="H28" s="126"/>
      <c r="I28" s="127"/>
      <c r="J28" s="127"/>
      <c r="K28" s="127"/>
      <c r="L28" s="127"/>
      <c r="M28" s="127"/>
      <c r="N28" s="127"/>
      <c r="O28" s="127"/>
      <c r="P28" s="128">
        <f t="shared" si="12"/>
        <v>0</v>
      </c>
      <c r="Q28" s="129">
        <f t="shared" si="1"/>
        <v>0</v>
      </c>
      <c r="R28" s="130"/>
      <c r="S28" s="131">
        <f t="shared" si="3"/>
        <v>0</v>
      </c>
      <c r="T28" s="132">
        <f t="shared" si="3"/>
        <v>0</v>
      </c>
      <c r="U28" s="9"/>
      <c r="V28" s="171">
        <v>13</v>
      </c>
      <c r="W28" s="100"/>
      <c r="X28" s="86"/>
      <c r="Y28" s="86"/>
      <c r="Z28" s="86"/>
      <c r="AA28" s="86"/>
      <c r="AB28" s="86"/>
      <c r="AC28" s="86"/>
      <c r="AD28" s="86"/>
      <c r="AE28" s="88">
        <f t="shared" si="4"/>
        <v>0</v>
      </c>
      <c r="AF28" s="89">
        <f t="shared" si="7"/>
        <v>0</v>
      </c>
      <c r="AG28" s="88"/>
      <c r="AH28" s="101">
        <f t="shared" si="8"/>
        <v>0</v>
      </c>
      <c r="AI28" s="180">
        <f t="shared" si="9"/>
        <v>0</v>
      </c>
      <c r="AK28" s="186">
        <v>13</v>
      </c>
      <c r="AL28" s="86"/>
      <c r="AM28" s="86"/>
      <c r="AN28" s="86"/>
      <c r="AO28" s="86"/>
      <c r="AP28" s="86"/>
      <c r="AQ28" s="86"/>
      <c r="AR28" s="86"/>
      <c r="AS28" s="86"/>
      <c r="AT28" s="88">
        <f t="shared" si="13"/>
        <v>0</v>
      </c>
      <c r="AU28" s="201">
        <f t="shared" si="10"/>
        <v>0</v>
      </c>
      <c r="AV28" s="187"/>
      <c r="AW28" s="3"/>
      <c r="AX28" s="171">
        <v>13</v>
      </c>
      <c r="AY28" s="73">
        <f>AY27-Veckoplanering1!$AE28+AT28</f>
        <v>0</v>
      </c>
      <c r="AZ28" s="74" t="e">
        <f t="shared" si="5"/>
        <v>#DIV/0!</v>
      </c>
      <c r="BA28" s="102" t="e">
        <f t="shared" si="6"/>
        <v>#DIV/0!</v>
      </c>
      <c r="BB28" s="180" t="e">
        <f>BB27-Veckoplanering1!$BA28</f>
        <v>#DIV/0!</v>
      </c>
      <c r="BQ28">
        <f>Veckoplanering1!$AF28</f>
        <v>0</v>
      </c>
      <c r="BR28">
        <f t="shared" si="0"/>
        <v>0</v>
      </c>
      <c r="BS28" s="67">
        <f t="shared" si="2"/>
        <v>0</v>
      </c>
    </row>
    <row r="29" spans="2:71" x14ac:dyDescent="0.25">
      <c r="B29" s="236"/>
      <c r="C29" s="239">
        <v>14</v>
      </c>
      <c r="D29" s="236">
        <v>1</v>
      </c>
      <c r="E29" s="133">
        <f>Veckoplanering1!$D29*$E$6</f>
        <v>0</v>
      </c>
      <c r="F29" s="133">
        <f t="shared" si="11"/>
        <v>0</v>
      </c>
      <c r="G29" s="133"/>
      <c r="H29" s="134"/>
      <c r="I29" s="135"/>
      <c r="J29" s="135"/>
      <c r="K29" s="135"/>
      <c r="L29" s="135"/>
      <c r="M29" s="135"/>
      <c r="N29" s="135"/>
      <c r="O29" s="135"/>
      <c r="P29" s="136">
        <f t="shared" si="12"/>
        <v>0</v>
      </c>
      <c r="Q29" s="137">
        <f t="shared" si="1"/>
        <v>0</v>
      </c>
      <c r="R29" s="122"/>
      <c r="S29" s="138">
        <f t="shared" si="3"/>
        <v>0</v>
      </c>
      <c r="T29" s="139">
        <f t="shared" si="3"/>
        <v>0</v>
      </c>
      <c r="U29" s="9"/>
      <c r="V29" s="170">
        <v>14</v>
      </c>
      <c r="W29" s="104"/>
      <c r="X29" s="91"/>
      <c r="Y29" s="91"/>
      <c r="Z29" s="91"/>
      <c r="AA29" s="91"/>
      <c r="AB29" s="91"/>
      <c r="AC29" s="91"/>
      <c r="AD29" s="91"/>
      <c r="AE29" s="83">
        <f t="shared" si="4"/>
        <v>0</v>
      </c>
      <c r="AF29" s="84">
        <f t="shared" si="7"/>
        <v>0</v>
      </c>
      <c r="AG29" s="83"/>
      <c r="AH29" s="98">
        <f t="shared" si="8"/>
        <v>0</v>
      </c>
      <c r="AI29" s="179">
        <f t="shared" si="9"/>
        <v>0</v>
      </c>
      <c r="AK29" s="185">
        <v>14</v>
      </c>
      <c r="AL29" s="91"/>
      <c r="AM29" s="91"/>
      <c r="AN29" s="91"/>
      <c r="AO29" s="91"/>
      <c r="AP29" s="91"/>
      <c r="AQ29" s="91"/>
      <c r="AR29" s="91"/>
      <c r="AS29" s="91"/>
      <c r="AT29" s="83">
        <f t="shared" si="13"/>
        <v>0</v>
      </c>
      <c r="AU29" s="200">
        <f t="shared" si="10"/>
        <v>0</v>
      </c>
      <c r="AV29" s="188"/>
      <c r="AW29" s="3"/>
      <c r="AX29" s="170">
        <v>14</v>
      </c>
      <c r="AY29" s="75">
        <f>AY28-Veckoplanering1!$AE29+AT29</f>
        <v>0</v>
      </c>
      <c r="AZ29" s="72" t="e">
        <f t="shared" si="5"/>
        <v>#DIV/0!</v>
      </c>
      <c r="BA29" s="99" t="e">
        <f t="shared" si="6"/>
        <v>#DIV/0!</v>
      </c>
      <c r="BB29" s="179" t="e">
        <f>BB28-Veckoplanering1!$BA29</f>
        <v>#DIV/0!</v>
      </c>
      <c r="BQ29">
        <f>Veckoplanering1!$AF29</f>
        <v>0</v>
      </c>
      <c r="BR29">
        <f t="shared" si="0"/>
        <v>0</v>
      </c>
      <c r="BS29" s="67">
        <f t="shared" si="2"/>
        <v>0</v>
      </c>
    </row>
    <row r="30" spans="2:71" x14ac:dyDescent="0.25">
      <c r="B30" s="235"/>
      <c r="C30" s="238">
        <v>15</v>
      </c>
      <c r="D30" s="235">
        <v>1</v>
      </c>
      <c r="E30" s="125">
        <f>Veckoplanering1!$D30*$E$6</f>
        <v>0</v>
      </c>
      <c r="F30" s="125">
        <f t="shared" si="11"/>
        <v>0</v>
      </c>
      <c r="G30" s="125"/>
      <c r="H30" s="126"/>
      <c r="I30" s="127"/>
      <c r="J30" s="127"/>
      <c r="K30" s="127"/>
      <c r="L30" s="127"/>
      <c r="M30" s="127"/>
      <c r="N30" s="127"/>
      <c r="O30" s="127"/>
      <c r="P30" s="128">
        <f t="shared" si="12"/>
        <v>0</v>
      </c>
      <c r="Q30" s="129">
        <f t="shared" si="1"/>
        <v>0</v>
      </c>
      <c r="R30" s="130"/>
      <c r="S30" s="131">
        <f t="shared" si="3"/>
        <v>0</v>
      </c>
      <c r="T30" s="132">
        <f t="shared" si="3"/>
        <v>0</v>
      </c>
      <c r="U30" s="9"/>
      <c r="V30" s="171">
        <v>15</v>
      </c>
      <c r="W30" s="100"/>
      <c r="X30" s="86"/>
      <c r="Y30" s="86"/>
      <c r="Z30" s="86"/>
      <c r="AA30" s="86"/>
      <c r="AB30" s="86"/>
      <c r="AC30" s="86"/>
      <c r="AD30" s="86"/>
      <c r="AE30" s="88">
        <f t="shared" si="4"/>
        <v>0</v>
      </c>
      <c r="AF30" s="89">
        <f t="shared" si="7"/>
        <v>0</v>
      </c>
      <c r="AG30" s="88"/>
      <c r="AH30" s="101">
        <f t="shared" si="8"/>
        <v>0</v>
      </c>
      <c r="AI30" s="180">
        <f t="shared" si="9"/>
        <v>0</v>
      </c>
      <c r="AK30" s="186">
        <v>15</v>
      </c>
      <c r="AL30" s="86"/>
      <c r="AM30" s="86"/>
      <c r="AN30" s="86"/>
      <c r="AO30" s="86"/>
      <c r="AP30" s="86"/>
      <c r="AQ30" s="86"/>
      <c r="AR30" s="86"/>
      <c r="AS30" s="86"/>
      <c r="AT30" s="88">
        <f t="shared" si="13"/>
        <v>0</v>
      </c>
      <c r="AU30" s="201">
        <f t="shared" si="10"/>
        <v>0</v>
      </c>
      <c r="AV30" s="187"/>
      <c r="AW30" s="3"/>
      <c r="AX30" s="171">
        <v>15</v>
      </c>
      <c r="AY30" s="73">
        <f>AY29-Veckoplanering1!$AE30+AT30</f>
        <v>0</v>
      </c>
      <c r="AZ30" s="74" t="e">
        <f t="shared" si="5"/>
        <v>#DIV/0!</v>
      </c>
      <c r="BA30" s="102" t="e">
        <f t="shared" si="6"/>
        <v>#DIV/0!</v>
      </c>
      <c r="BB30" s="180" t="e">
        <f>BB29-Veckoplanering1!$BA30</f>
        <v>#DIV/0!</v>
      </c>
      <c r="BQ30">
        <f>Veckoplanering1!$AF30</f>
        <v>0</v>
      </c>
      <c r="BR30">
        <f t="shared" si="0"/>
        <v>0</v>
      </c>
      <c r="BS30" s="67">
        <f t="shared" si="2"/>
        <v>0</v>
      </c>
    </row>
    <row r="31" spans="2:71" x14ac:dyDescent="0.25">
      <c r="B31" s="236" t="s">
        <v>85</v>
      </c>
      <c r="C31" s="239">
        <v>16</v>
      </c>
      <c r="D31" s="236">
        <v>1</v>
      </c>
      <c r="E31" s="133">
        <f>Veckoplanering1!$D31*$E$6</f>
        <v>0</v>
      </c>
      <c r="F31" s="133">
        <f t="shared" si="11"/>
        <v>0</v>
      </c>
      <c r="G31" s="133"/>
      <c r="H31" s="134"/>
      <c r="I31" s="135"/>
      <c r="J31" s="135"/>
      <c r="K31" s="135"/>
      <c r="L31" s="135"/>
      <c r="M31" s="135"/>
      <c r="N31" s="135"/>
      <c r="O31" s="135"/>
      <c r="P31" s="136">
        <f t="shared" si="12"/>
        <v>0</v>
      </c>
      <c r="Q31" s="137">
        <f t="shared" si="1"/>
        <v>0</v>
      </c>
      <c r="R31" s="122"/>
      <c r="S31" s="138">
        <f t="shared" si="3"/>
        <v>0</v>
      </c>
      <c r="T31" s="139">
        <f t="shared" si="3"/>
        <v>0</v>
      </c>
      <c r="U31" s="9"/>
      <c r="V31" s="170">
        <v>16</v>
      </c>
      <c r="W31" s="103"/>
      <c r="X31" s="91"/>
      <c r="Y31" s="91"/>
      <c r="Z31" s="91"/>
      <c r="AA31" s="91"/>
      <c r="AB31" s="91"/>
      <c r="AC31" s="91"/>
      <c r="AD31" s="91"/>
      <c r="AE31" s="83">
        <f t="shared" si="4"/>
        <v>0</v>
      </c>
      <c r="AF31" s="84">
        <f t="shared" si="7"/>
        <v>0</v>
      </c>
      <c r="AG31" s="83"/>
      <c r="AH31" s="98">
        <f t="shared" si="8"/>
        <v>0</v>
      </c>
      <c r="AI31" s="179">
        <f t="shared" si="9"/>
        <v>0</v>
      </c>
      <c r="AK31" s="185">
        <v>16</v>
      </c>
      <c r="AL31" s="91"/>
      <c r="AM31" s="91"/>
      <c r="AN31" s="91"/>
      <c r="AO31" s="91"/>
      <c r="AP31" s="91"/>
      <c r="AQ31" s="91"/>
      <c r="AR31" s="91"/>
      <c r="AS31" s="91"/>
      <c r="AT31" s="83">
        <f t="shared" si="13"/>
        <v>0</v>
      </c>
      <c r="AU31" s="200">
        <f t="shared" si="10"/>
        <v>0</v>
      </c>
      <c r="AV31" s="188"/>
      <c r="AW31" s="3"/>
      <c r="AX31" s="170">
        <v>16</v>
      </c>
      <c r="AY31" s="75">
        <f>AY30-Veckoplanering1!$AE31+AT31</f>
        <v>0</v>
      </c>
      <c r="AZ31" s="72" t="e">
        <f t="shared" si="5"/>
        <v>#DIV/0!</v>
      </c>
      <c r="BA31" s="99" t="e">
        <f t="shared" si="6"/>
        <v>#DIV/0!</v>
      </c>
      <c r="BB31" s="179" t="e">
        <f>BB30-Veckoplanering1!$BA31</f>
        <v>#DIV/0!</v>
      </c>
      <c r="BQ31">
        <f>Veckoplanering1!$AF31</f>
        <v>0</v>
      </c>
      <c r="BR31">
        <f t="shared" si="0"/>
        <v>0</v>
      </c>
      <c r="BS31" s="67">
        <f t="shared" si="2"/>
        <v>0</v>
      </c>
    </row>
    <row r="32" spans="2:71" x14ac:dyDescent="0.25">
      <c r="B32" s="235" t="s">
        <v>82</v>
      </c>
      <c r="C32" s="238">
        <v>17</v>
      </c>
      <c r="D32" s="235">
        <v>1</v>
      </c>
      <c r="E32" s="125">
        <f>Veckoplanering1!$D32*$E$6</f>
        <v>0</v>
      </c>
      <c r="F32" s="125">
        <f t="shared" si="11"/>
        <v>0</v>
      </c>
      <c r="G32" s="125"/>
      <c r="H32" s="126"/>
      <c r="I32" s="127"/>
      <c r="J32" s="127"/>
      <c r="K32" s="127"/>
      <c r="L32" s="127"/>
      <c r="M32" s="127"/>
      <c r="N32" s="127"/>
      <c r="O32" s="127"/>
      <c r="P32" s="128">
        <f t="shared" si="12"/>
        <v>0</v>
      </c>
      <c r="Q32" s="129">
        <f t="shared" si="1"/>
        <v>0</v>
      </c>
      <c r="R32" s="130"/>
      <c r="S32" s="131">
        <f t="shared" si="3"/>
        <v>0</v>
      </c>
      <c r="T32" s="132">
        <f t="shared" si="3"/>
        <v>0</v>
      </c>
      <c r="U32" s="9"/>
      <c r="V32" s="171">
        <v>17</v>
      </c>
      <c r="W32" s="100"/>
      <c r="X32" s="86"/>
      <c r="Y32" s="86"/>
      <c r="Z32" s="86"/>
      <c r="AA32" s="86"/>
      <c r="AB32" s="86"/>
      <c r="AC32" s="86"/>
      <c r="AD32" s="86"/>
      <c r="AE32" s="88">
        <f t="shared" si="4"/>
        <v>0</v>
      </c>
      <c r="AF32" s="89">
        <f t="shared" si="7"/>
        <v>0</v>
      </c>
      <c r="AG32" s="88"/>
      <c r="AH32" s="101">
        <f t="shared" si="8"/>
        <v>0</v>
      </c>
      <c r="AI32" s="180">
        <f t="shared" si="9"/>
        <v>0</v>
      </c>
      <c r="AK32" s="186">
        <v>17</v>
      </c>
      <c r="AL32" s="86"/>
      <c r="AM32" s="86"/>
      <c r="AN32" s="86"/>
      <c r="AO32" s="86"/>
      <c r="AP32" s="86"/>
      <c r="AQ32" s="86"/>
      <c r="AR32" s="86"/>
      <c r="AS32" s="86"/>
      <c r="AT32" s="88">
        <f t="shared" si="13"/>
        <v>0</v>
      </c>
      <c r="AU32" s="201">
        <f t="shared" si="10"/>
        <v>0</v>
      </c>
      <c r="AV32" s="187"/>
      <c r="AW32" s="3"/>
      <c r="AX32" s="171">
        <v>17</v>
      </c>
      <c r="AY32" s="73">
        <f>AY31-Veckoplanering1!$AE32+AT32</f>
        <v>0</v>
      </c>
      <c r="AZ32" s="74" t="e">
        <f t="shared" si="5"/>
        <v>#DIV/0!</v>
      </c>
      <c r="BA32" s="102" t="e">
        <f t="shared" si="6"/>
        <v>#DIV/0!</v>
      </c>
      <c r="BB32" s="180" t="e">
        <f>BB31-Veckoplanering1!$BA32</f>
        <v>#DIV/0!</v>
      </c>
      <c r="BQ32">
        <f>Veckoplanering1!$AF32</f>
        <v>0</v>
      </c>
      <c r="BR32">
        <f t="shared" si="0"/>
        <v>0</v>
      </c>
      <c r="BS32" s="67">
        <f t="shared" si="2"/>
        <v>0</v>
      </c>
    </row>
    <row r="33" spans="2:71" x14ac:dyDescent="0.25">
      <c r="B33" s="236" t="s">
        <v>92</v>
      </c>
      <c r="C33" s="239">
        <v>18</v>
      </c>
      <c r="D33" s="236">
        <v>1</v>
      </c>
      <c r="E33" s="133">
        <f>Veckoplanering1!$D33*$E$6</f>
        <v>0</v>
      </c>
      <c r="F33" s="133">
        <f t="shared" si="11"/>
        <v>0</v>
      </c>
      <c r="G33" s="133"/>
      <c r="H33" s="134"/>
      <c r="I33" s="135"/>
      <c r="J33" s="135"/>
      <c r="K33" s="135"/>
      <c r="L33" s="135"/>
      <c r="M33" s="135"/>
      <c r="N33" s="135"/>
      <c r="O33" s="135"/>
      <c r="P33" s="136">
        <f t="shared" si="12"/>
        <v>0</v>
      </c>
      <c r="Q33" s="137">
        <f t="shared" si="1"/>
        <v>0</v>
      </c>
      <c r="R33" s="122"/>
      <c r="S33" s="138">
        <f t="shared" si="3"/>
        <v>0</v>
      </c>
      <c r="T33" s="139">
        <f t="shared" si="3"/>
        <v>0</v>
      </c>
      <c r="U33" s="9"/>
      <c r="V33" s="170">
        <v>18</v>
      </c>
      <c r="W33" s="103"/>
      <c r="X33" s="91"/>
      <c r="Y33" s="91"/>
      <c r="Z33" s="91"/>
      <c r="AA33" s="91"/>
      <c r="AB33" s="91"/>
      <c r="AC33" s="91"/>
      <c r="AD33" s="91"/>
      <c r="AE33" s="83">
        <f t="shared" si="4"/>
        <v>0</v>
      </c>
      <c r="AF33" s="84">
        <f t="shared" si="7"/>
        <v>0</v>
      </c>
      <c r="AG33" s="83"/>
      <c r="AH33" s="98">
        <f t="shared" si="8"/>
        <v>0</v>
      </c>
      <c r="AI33" s="179">
        <f t="shared" si="9"/>
        <v>0</v>
      </c>
      <c r="AK33" s="185">
        <v>18</v>
      </c>
      <c r="AL33" s="91"/>
      <c r="AM33" s="91"/>
      <c r="AN33" s="91"/>
      <c r="AO33" s="91"/>
      <c r="AP33" s="91"/>
      <c r="AQ33" s="91"/>
      <c r="AR33" s="91"/>
      <c r="AS33" s="91"/>
      <c r="AT33" s="83">
        <f t="shared" si="13"/>
        <v>0</v>
      </c>
      <c r="AU33" s="200">
        <f t="shared" si="10"/>
        <v>0</v>
      </c>
      <c r="AV33" s="188"/>
      <c r="AW33" s="3"/>
      <c r="AX33" s="170">
        <v>18</v>
      </c>
      <c r="AY33" s="75">
        <f>AY32-Veckoplanering1!$AE33+AT33</f>
        <v>0</v>
      </c>
      <c r="AZ33" s="72" t="e">
        <f t="shared" si="5"/>
        <v>#DIV/0!</v>
      </c>
      <c r="BA33" s="99" t="e">
        <f t="shared" si="6"/>
        <v>#DIV/0!</v>
      </c>
      <c r="BB33" s="179" t="e">
        <f>BB32-Veckoplanering1!$BA33</f>
        <v>#DIV/0!</v>
      </c>
      <c r="BQ33">
        <f>Veckoplanering1!$AF33</f>
        <v>0</v>
      </c>
      <c r="BR33">
        <f t="shared" si="0"/>
        <v>0</v>
      </c>
      <c r="BS33" s="67">
        <f t="shared" si="2"/>
        <v>0</v>
      </c>
    </row>
    <row r="34" spans="2:71" x14ac:dyDescent="0.25">
      <c r="B34" s="235"/>
      <c r="C34" s="238">
        <v>19</v>
      </c>
      <c r="D34" s="235">
        <v>1</v>
      </c>
      <c r="E34" s="125">
        <f>Veckoplanering1!$D34*$E$6</f>
        <v>0</v>
      </c>
      <c r="F34" s="125">
        <f t="shared" si="11"/>
        <v>0</v>
      </c>
      <c r="G34" s="125"/>
      <c r="H34" s="126"/>
      <c r="I34" s="127"/>
      <c r="J34" s="127"/>
      <c r="K34" s="127"/>
      <c r="L34" s="127"/>
      <c r="M34" s="127"/>
      <c r="N34" s="127"/>
      <c r="O34" s="127"/>
      <c r="P34" s="128">
        <f t="shared" si="12"/>
        <v>0</v>
      </c>
      <c r="Q34" s="129">
        <f t="shared" si="1"/>
        <v>0</v>
      </c>
      <c r="R34" s="130"/>
      <c r="S34" s="131">
        <f t="shared" si="3"/>
        <v>0</v>
      </c>
      <c r="T34" s="132">
        <f t="shared" si="3"/>
        <v>0</v>
      </c>
      <c r="U34" s="9"/>
      <c r="V34" s="171">
        <v>19</v>
      </c>
      <c r="W34" s="100"/>
      <c r="X34" s="86"/>
      <c r="Y34" s="86"/>
      <c r="Z34" s="87"/>
      <c r="AA34" s="86"/>
      <c r="AB34" s="86"/>
      <c r="AC34" s="86"/>
      <c r="AD34" s="86"/>
      <c r="AE34" s="88">
        <f t="shared" si="4"/>
        <v>0</v>
      </c>
      <c r="AF34" s="89">
        <f t="shared" si="7"/>
        <v>0</v>
      </c>
      <c r="AG34" s="88"/>
      <c r="AH34" s="101">
        <f t="shared" si="8"/>
        <v>0</v>
      </c>
      <c r="AI34" s="180">
        <f t="shared" si="9"/>
        <v>0</v>
      </c>
      <c r="AK34" s="186">
        <v>19</v>
      </c>
      <c r="AL34" s="86"/>
      <c r="AM34" s="86"/>
      <c r="AN34" s="86"/>
      <c r="AO34" s="86"/>
      <c r="AP34" s="86"/>
      <c r="AQ34" s="86"/>
      <c r="AR34" s="86"/>
      <c r="AS34" s="86"/>
      <c r="AT34" s="88">
        <f t="shared" si="13"/>
        <v>0</v>
      </c>
      <c r="AU34" s="201">
        <f t="shared" si="10"/>
        <v>0</v>
      </c>
      <c r="AV34" s="187"/>
      <c r="AW34" s="3"/>
      <c r="AX34" s="171">
        <v>19</v>
      </c>
      <c r="AY34" s="73">
        <f>AY33-Veckoplanering1!$AE34+AT34</f>
        <v>0</v>
      </c>
      <c r="AZ34" s="74" t="e">
        <f t="shared" si="5"/>
        <v>#DIV/0!</v>
      </c>
      <c r="BA34" s="102" t="e">
        <f t="shared" si="6"/>
        <v>#DIV/0!</v>
      </c>
      <c r="BB34" s="180" t="e">
        <f>BB33-Veckoplanering1!$BA34</f>
        <v>#DIV/0!</v>
      </c>
      <c r="BQ34">
        <f>Veckoplanering1!$AF34</f>
        <v>0</v>
      </c>
      <c r="BR34">
        <f t="shared" si="0"/>
        <v>0</v>
      </c>
      <c r="BS34" s="67">
        <f t="shared" si="2"/>
        <v>0</v>
      </c>
    </row>
    <row r="35" spans="2:71" x14ac:dyDescent="0.25">
      <c r="B35" s="236"/>
      <c r="C35" s="239">
        <v>20</v>
      </c>
      <c r="D35" s="236">
        <v>1</v>
      </c>
      <c r="E35" s="133">
        <f>Veckoplanering1!$D35*$E$6</f>
        <v>0</v>
      </c>
      <c r="F35" s="133">
        <f t="shared" si="11"/>
        <v>0</v>
      </c>
      <c r="G35" s="133"/>
      <c r="H35" s="134"/>
      <c r="I35" s="135"/>
      <c r="J35" s="135"/>
      <c r="K35" s="135"/>
      <c r="L35" s="135"/>
      <c r="M35" s="135"/>
      <c r="N35" s="135"/>
      <c r="O35" s="135"/>
      <c r="P35" s="136">
        <f t="shared" si="12"/>
        <v>0</v>
      </c>
      <c r="Q35" s="137">
        <f t="shared" si="1"/>
        <v>0</v>
      </c>
      <c r="R35" s="122"/>
      <c r="S35" s="138">
        <f t="shared" si="3"/>
        <v>0</v>
      </c>
      <c r="T35" s="139">
        <f t="shared" si="3"/>
        <v>0</v>
      </c>
      <c r="U35" s="9"/>
      <c r="V35" s="170">
        <v>20</v>
      </c>
      <c r="W35" s="103"/>
      <c r="X35" s="91"/>
      <c r="Y35" s="91"/>
      <c r="Z35" s="91"/>
      <c r="AA35" s="91"/>
      <c r="AB35" s="91"/>
      <c r="AC35" s="91"/>
      <c r="AD35" s="91"/>
      <c r="AE35" s="83">
        <f t="shared" si="4"/>
        <v>0</v>
      </c>
      <c r="AF35" s="84">
        <f t="shared" si="7"/>
        <v>0</v>
      </c>
      <c r="AG35" s="83"/>
      <c r="AH35" s="98">
        <f t="shared" si="8"/>
        <v>0</v>
      </c>
      <c r="AI35" s="179">
        <f t="shared" si="9"/>
        <v>0</v>
      </c>
      <c r="AK35" s="185">
        <v>20</v>
      </c>
      <c r="AL35" s="91"/>
      <c r="AM35" s="91"/>
      <c r="AN35" s="91"/>
      <c r="AO35" s="91"/>
      <c r="AP35" s="91"/>
      <c r="AQ35" s="91"/>
      <c r="AR35" s="91"/>
      <c r="AS35" s="91"/>
      <c r="AT35" s="83">
        <f t="shared" si="13"/>
        <v>0</v>
      </c>
      <c r="AU35" s="200">
        <f t="shared" si="10"/>
        <v>0</v>
      </c>
      <c r="AV35" s="188"/>
      <c r="AW35" s="3"/>
      <c r="AX35" s="170">
        <v>20</v>
      </c>
      <c r="AY35" s="75">
        <f>AY34-Veckoplanering1!$AE35+AT35</f>
        <v>0</v>
      </c>
      <c r="AZ35" s="72" t="e">
        <f t="shared" si="5"/>
        <v>#DIV/0!</v>
      </c>
      <c r="BA35" s="99" t="e">
        <f t="shared" si="6"/>
        <v>#DIV/0!</v>
      </c>
      <c r="BB35" s="179" t="e">
        <f>BB34-Veckoplanering1!$BA35</f>
        <v>#DIV/0!</v>
      </c>
      <c r="BQ35">
        <f>Veckoplanering1!$AF35</f>
        <v>0</v>
      </c>
      <c r="BR35">
        <f t="shared" si="0"/>
        <v>0</v>
      </c>
      <c r="BS35" s="67">
        <f t="shared" si="2"/>
        <v>0</v>
      </c>
    </row>
    <row r="36" spans="2:71" x14ac:dyDescent="0.25">
      <c r="B36" s="235"/>
      <c r="C36" s="238">
        <v>21</v>
      </c>
      <c r="D36" s="235">
        <v>1</v>
      </c>
      <c r="E36" s="125">
        <f>Veckoplanering1!$D36*$E$6</f>
        <v>0</v>
      </c>
      <c r="F36" s="125">
        <f t="shared" si="11"/>
        <v>0</v>
      </c>
      <c r="G36" s="125"/>
      <c r="H36" s="126"/>
      <c r="I36" s="127"/>
      <c r="J36" s="127"/>
      <c r="K36" s="127"/>
      <c r="L36" s="127"/>
      <c r="M36" s="127"/>
      <c r="N36" s="127"/>
      <c r="O36" s="127"/>
      <c r="P36" s="128">
        <f t="shared" si="12"/>
        <v>0</v>
      </c>
      <c r="Q36" s="129">
        <f t="shared" si="1"/>
        <v>0</v>
      </c>
      <c r="R36" s="130"/>
      <c r="S36" s="131">
        <f t="shared" si="3"/>
        <v>0</v>
      </c>
      <c r="T36" s="132">
        <f t="shared" si="3"/>
        <v>0</v>
      </c>
      <c r="U36" s="9"/>
      <c r="V36" s="171">
        <v>21</v>
      </c>
      <c r="W36" s="100"/>
      <c r="X36" s="86"/>
      <c r="Y36" s="86"/>
      <c r="Z36" s="86"/>
      <c r="AA36" s="90"/>
      <c r="AB36" s="90"/>
      <c r="AC36" s="90"/>
      <c r="AD36" s="90"/>
      <c r="AE36" s="88">
        <f t="shared" si="4"/>
        <v>0</v>
      </c>
      <c r="AF36" s="89">
        <f t="shared" si="7"/>
        <v>0</v>
      </c>
      <c r="AG36" s="88"/>
      <c r="AH36" s="101">
        <f t="shared" si="8"/>
        <v>0</v>
      </c>
      <c r="AI36" s="180">
        <f t="shared" si="9"/>
        <v>0</v>
      </c>
      <c r="AK36" s="186">
        <v>21</v>
      </c>
      <c r="AL36" s="86"/>
      <c r="AM36" s="86"/>
      <c r="AN36" s="86"/>
      <c r="AO36" s="86"/>
      <c r="AP36" s="90"/>
      <c r="AQ36" s="90"/>
      <c r="AR36" s="90"/>
      <c r="AS36" s="90"/>
      <c r="AT36" s="88">
        <f t="shared" si="13"/>
        <v>0</v>
      </c>
      <c r="AU36" s="201">
        <f t="shared" si="10"/>
        <v>0</v>
      </c>
      <c r="AV36" s="187"/>
      <c r="AW36" s="3"/>
      <c r="AX36" s="171">
        <v>21</v>
      </c>
      <c r="AY36" s="73">
        <f>AY35-Veckoplanering1!$AE36+AT36</f>
        <v>0</v>
      </c>
      <c r="AZ36" s="74" t="e">
        <f t="shared" si="5"/>
        <v>#DIV/0!</v>
      </c>
      <c r="BA36" s="102" t="e">
        <f t="shared" si="6"/>
        <v>#DIV/0!</v>
      </c>
      <c r="BB36" s="180" t="e">
        <f>BB35-Veckoplanering1!$BA36</f>
        <v>#DIV/0!</v>
      </c>
      <c r="BQ36">
        <f>Veckoplanering1!$AF36</f>
        <v>0</v>
      </c>
      <c r="BR36">
        <f t="shared" si="0"/>
        <v>0</v>
      </c>
      <c r="BS36" s="67">
        <f t="shared" si="2"/>
        <v>0</v>
      </c>
    </row>
    <row r="37" spans="2:71" x14ac:dyDescent="0.25">
      <c r="B37" s="236" t="s">
        <v>83</v>
      </c>
      <c r="C37" s="239">
        <v>22</v>
      </c>
      <c r="D37" s="236">
        <v>1</v>
      </c>
      <c r="E37" s="133">
        <f>Veckoplanering1!$D37*$E$6</f>
        <v>0</v>
      </c>
      <c r="F37" s="133">
        <f t="shared" si="11"/>
        <v>0</v>
      </c>
      <c r="G37" s="133"/>
      <c r="H37" s="134"/>
      <c r="I37" s="135"/>
      <c r="J37" s="135"/>
      <c r="K37" s="135"/>
      <c r="L37" s="135"/>
      <c r="M37" s="135"/>
      <c r="N37" s="135"/>
      <c r="O37" s="135"/>
      <c r="P37" s="136">
        <f t="shared" si="12"/>
        <v>0</v>
      </c>
      <c r="Q37" s="137">
        <f t="shared" si="1"/>
        <v>0</v>
      </c>
      <c r="R37" s="122"/>
      <c r="S37" s="138">
        <f t="shared" si="3"/>
        <v>0</v>
      </c>
      <c r="T37" s="139">
        <f t="shared" si="3"/>
        <v>0</v>
      </c>
      <c r="U37" s="9"/>
      <c r="V37" s="170">
        <v>22</v>
      </c>
      <c r="W37" s="103"/>
      <c r="X37" s="91"/>
      <c r="Y37" s="91"/>
      <c r="Z37" s="91"/>
      <c r="AA37" s="91"/>
      <c r="AB37" s="91"/>
      <c r="AC37" s="91"/>
      <c r="AD37" s="91"/>
      <c r="AE37" s="83">
        <f t="shared" si="4"/>
        <v>0</v>
      </c>
      <c r="AF37" s="84">
        <f t="shared" si="7"/>
        <v>0</v>
      </c>
      <c r="AG37" s="83"/>
      <c r="AH37" s="98">
        <f t="shared" si="8"/>
        <v>0</v>
      </c>
      <c r="AI37" s="179">
        <f t="shared" si="9"/>
        <v>0</v>
      </c>
      <c r="AK37" s="185">
        <v>22</v>
      </c>
      <c r="AL37" s="91"/>
      <c r="AM37" s="91"/>
      <c r="AN37" s="91"/>
      <c r="AO37" s="91"/>
      <c r="AP37" s="91"/>
      <c r="AQ37" s="91"/>
      <c r="AR37" s="91"/>
      <c r="AS37" s="91"/>
      <c r="AT37" s="83">
        <f t="shared" si="13"/>
        <v>0</v>
      </c>
      <c r="AU37" s="200">
        <f t="shared" si="10"/>
        <v>0</v>
      </c>
      <c r="AV37" s="188"/>
      <c r="AW37" s="3"/>
      <c r="AX37" s="170">
        <v>22</v>
      </c>
      <c r="AY37" s="75">
        <f>AY36-Veckoplanering1!$AE37+AT37</f>
        <v>0</v>
      </c>
      <c r="AZ37" s="72" t="e">
        <f t="shared" si="5"/>
        <v>#DIV/0!</v>
      </c>
      <c r="BA37" s="99" t="e">
        <f t="shared" si="6"/>
        <v>#DIV/0!</v>
      </c>
      <c r="BB37" s="179" t="e">
        <f>BB36-Veckoplanering1!$BA37</f>
        <v>#DIV/0!</v>
      </c>
      <c r="BQ37">
        <f>Veckoplanering1!$AF37</f>
        <v>0</v>
      </c>
      <c r="BR37">
        <f t="shared" si="0"/>
        <v>0</v>
      </c>
      <c r="BS37" s="67">
        <f t="shared" si="2"/>
        <v>0</v>
      </c>
    </row>
    <row r="38" spans="2:71" x14ac:dyDescent="0.25">
      <c r="B38" s="235" t="s">
        <v>93</v>
      </c>
      <c r="C38" s="238">
        <v>23</v>
      </c>
      <c r="D38" s="235">
        <v>1</v>
      </c>
      <c r="E38" s="125">
        <f>Veckoplanering1!$D38*$E$6</f>
        <v>0</v>
      </c>
      <c r="F38" s="125">
        <f t="shared" si="11"/>
        <v>0</v>
      </c>
      <c r="G38" s="125"/>
      <c r="H38" s="126"/>
      <c r="I38" s="127"/>
      <c r="J38" s="127"/>
      <c r="K38" s="127"/>
      <c r="L38" s="127"/>
      <c r="M38" s="127"/>
      <c r="N38" s="127"/>
      <c r="O38" s="127"/>
      <c r="P38" s="128">
        <f t="shared" si="12"/>
        <v>0</v>
      </c>
      <c r="Q38" s="129">
        <f t="shared" si="1"/>
        <v>0</v>
      </c>
      <c r="R38" s="130"/>
      <c r="S38" s="131">
        <f t="shared" si="3"/>
        <v>0</v>
      </c>
      <c r="T38" s="132">
        <f t="shared" si="3"/>
        <v>0</v>
      </c>
      <c r="U38" s="9"/>
      <c r="V38" s="171">
        <v>23</v>
      </c>
      <c r="W38" s="100"/>
      <c r="X38" s="86"/>
      <c r="Y38" s="86"/>
      <c r="Z38" s="86"/>
      <c r="AA38" s="86"/>
      <c r="AB38" s="86"/>
      <c r="AC38" s="86"/>
      <c r="AD38" s="86"/>
      <c r="AE38" s="88">
        <f t="shared" si="4"/>
        <v>0</v>
      </c>
      <c r="AF38" s="89">
        <f t="shared" si="7"/>
        <v>0</v>
      </c>
      <c r="AG38" s="88"/>
      <c r="AH38" s="101">
        <f t="shared" si="8"/>
        <v>0</v>
      </c>
      <c r="AI38" s="180">
        <f t="shared" si="9"/>
        <v>0</v>
      </c>
      <c r="AK38" s="186">
        <v>23</v>
      </c>
      <c r="AL38" s="86"/>
      <c r="AM38" s="86"/>
      <c r="AN38" s="86"/>
      <c r="AO38" s="86"/>
      <c r="AP38" s="86"/>
      <c r="AQ38" s="86"/>
      <c r="AR38" s="86"/>
      <c r="AS38" s="86"/>
      <c r="AT38" s="88">
        <f t="shared" si="13"/>
        <v>0</v>
      </c>
      <c r="AU38" s="201">
        <f t="shared" si="10"/>
        <v>0</v>
      </c>
      <c r="AV38" s="187"/>
      <c r="AW38" s="3"/>
      <c r="AX38" s="171">
        <v>23</v>
      </c>
      <c r="AY38" s="73">
        <f>AY37-Veckoplanering1!$AE38+AT38</f>
        <v>0</v>
      </c>
      <c r="AZ38" s="74" t="e">
        <f t="shared" si="5"/>
        <v>#DIV/0!</v>
      </c>
      <c r="BA38" s="102" t="e">
        <f t="shared" si="6"/>
        <v>#DIV/0!</v>
      </c>
      <c r="BB38" s="180" t="e">
        <f>BB37-Veckoplanering1!$BA38</f>
        <v>#DIV/0!</v>
      </c>
      <c r="BQ38">
        <f>Veckoplanering1!$AF38</f>
        <v>0</v>
      </c>
      <c r="BR38">
        <f t="shared" si="0"/>
        <v>0</v>
      </c>
      <c r="BS38" s="67">
        <f t="shared" si="2"/>
        <v>0</v>
      </c>
    </row>
    <row r="39" spans="2:71" x14ac:dyDescent="0.25">
      <c r="B39" s="236"/>
      <c r="C39" s="239">
        <v>24</v>
      </c>
      <c r="D39" s="236">
        <v>1</v>
      </c>
      <c r="E39" s="133">
        <f>Veckoplanering1!$D39*$E$6</f>
        <v>0</v>
      </c>
      <c r="F39" s="133">
        <f t="shared" si="11"/>
        <v>0</v>
      </c>
      <c r="G39" s="133"/>
      <c r="H39" s="134"/>
      <c r="I39" s="135"/>
      <c r="J39" s="135"/>
      <c r="K39" s="135"/>
      <c r="L39" s="135"/>
      <c r="M39" s="135"/>
      <c r="N39" s="135"/>
      <c r="O39" s="135"/>
      <c r="P39" s="136">
        <f t="shared" si="12"/>
        <v>0</v>
      </c>
      <c r="Q39" s="137">
        <f t="shared" si="1"/>
        <v>0</v>
      </c>
      <c r="R39" s="122"/>
      <c r="S39" s="138">
        <f t="shared" si="3"/>
        <v>0</v>
      </c>
      <c r="T39" s="139">
        <f t="shared" si="3"/>
        <v>0</v>
      </c>
      <c r="U39" s="9"/>
      <c r="V39" s="170">
        <v>24</v>
      </c>
      <c r="W39" s="103"/>
      <c r="X39" s="91"/>
      <c r="Y39" s="91"/>
      <c r="Z39" s="91"/>
      <c r="AA39" s="91"/>
      <c r="AB39" s="91"/>
      <c r="AC39" s="91"/>
      <c r="AD39" s="91"/>
      <c r="AE39" s="83">
        <f t="shared" si="4"/>
        <v>0</v>
      </c>
      <c r="AF39" s="84">
        <f t="shared" si="7"/>
        <v>0</v>
      </c>
      <c r="AG39" s="83"/>
      <c r="AH39" s="98">
        <f t="shared" si="8"/>
        <v>0</v>
      </c>
      <c r="AI39" s="179">
        <f t="shared" si="9"/>
        <v>0</v>
      </c>
      <c r="AK39" s="185">
        <v>24</v>
      </c>
      <c r="AL39" s="91"/>
      <c r="AM39" s="91"/>
      <c r="AN39" s="91"/>
      <c r="AO39" s="91"/>
      <c r="AP39" s="91"/>
      <c r="AQ39" s="91"/>
      <c r="AR39" s="91"/>
      <c r="AS39" s="91"/>
      <c r="AT39" s="83">
        <f t="shared" si="13"/>
        <v>0</v>
      </c>
      <c r="AU39" s="200">
        <f t="shared" si="10"/>
        <v>0</v>
      </c>
      <c r="AV39" s="188"/>
      <c r="AW39" s="3"/>
      <c r="AX39" s="170">
        <v>24</v>
      </c>
      <c r="AY39" s="75">
        <f>AY38-Veckoplanering1!$AE39+AT39</f>
        <v>0</v>
      </c>
      <c r="AZ39" s="72" t="e">
        <f t="shared" si="5"/>
        <v>#DIV/0!</v>
      </c>
      <c r="BA39" s="99" t="e">
        <f t="shared" si="6"/>
        <v>#DIV/0!</v>
      </c>
      <c r="BB39" s="179" t="e">
        <f>BB38-Veckoplanering1!$BA39</f>
        <v>#DIV/0!</v>
      </c>
      <c r="BQ39">
        <f>Veckoplanering1!$AF39</f>
        <v>0</v>
      </c>
      <c r="BR39">
        <f t="shared" si="0"/>
        <v>0</v>
      </c>
      <c r="BS39" s="67">
        <f t="shared" si="2"/>
        <v>0</v>
      </c>
    </row>
    <row r="40" spans="2:71" x14ac:dyDescent="0.25">
      <c r="B40" s="235" t="s">
        <v>84</v>
      </c>
      <c r="C40" s="238">
        <v>25</v>
      </c>
      <c r="D40" s="235">
        <v>1</v>
      </c>
      <c r="E40" s="125">
        <f>Veckoplanering1!$D40*$E$6</f>
        <v>0</v>
      </c>
      <c r="F40" s="125">
        <f t="shared" si="11"/>
        <v>0</v>
      </c>
      <c r="G40" s="125"/>
      <c r="H40" s="126"/>
      <c r="I40" s="127"/>
      <c r="J40" s="127"/>
      <c r="K40" s="127"/>
      <c r="L40" s="127"/>
      <c r="M40" s="127"/>
      <c r="N40" s="127"/>
      <c r="O40" s="127"/>
      <c r="P40" s="128">
        <f t="shared" si="12"/>
        <v>0</v>
      </c>
      <c r="Q40" s="129">
        <f t="shared" si="1"/>
        <v>0</v>
      </c>
      <c r="R40" s="130"/>
      <c r="S40" s="131">
        <f t="shared" si="3"/>
        <v>0</v>
      </c>
      <c r="T40" s="132">
        <f t="shared" si="3"/>
        <v>0</v>
      </c>
      <c r="U40" s="9"/>
      <c r="V40" s="171">
        <v>25</v>
      </c>
      <c r="W40" s="100"/>
      <c r="X40" s="86"/>
      <c r="Y40" s="86"/>
      <c r="Z40" s="86"/>
      <c r="AA40" s="86"/>
      <c r="AB40" s="86"/>
      <c r="AC40" s="86"/>
      <c r="AD40" s="86"/>
      <c r="AE40" s="88">
        <f t="shared" si="4"/>
        <v>0</v>
      </c>
      <c r="AF40" s="89">
        <f t="shared" si="7"/>
        <v>0</v>
      </c>
      <c r="AG40" s="88"/>
      <c r="AH40" s="101">
        <f t="shared" si="8"/>
        <v>0</v>
      </c>
      <c r="AI40" s="180">
        <f t="shared" si="9"/>
        <v>0</v>
      </c>
      <c r="AK40" s="186">
        <v>25</v>
      </c>
      <c r="AL40" s="86"/>
      <c r="AM40" s="86"/>
      <c r="AN40" s="86"/>
      <c r="AO40" s="86"/>
      <c r="AP40" s="86"/>
      <c r="AQ40" s="86"/>
      <c r="AR40" s="86"/>
      <c r="AS40" s="86"/>
      <c r="AT40" s="88">
        <f t="shared" si="13"/>
        <v>0</v>
      </c>
      <c r="AU40" s="201">
        <f t="shared" si="10"/>
        <v>0</v>
      </c>
      <c r="AV40" s="187"/>
      <c r="AW40" s="3"/>
      <c r="AX40" s="171">
        <v>25</v>
      </c>
      <c r="AY40" s="73">
        <f>AY39-Veckoplanering1!$AE40+AT40</f>
        <v>0</v>
      </c>
      <c r="AZ40" s="74" t="e">
        <f t="shared" si="5"/>
        <v>#DIV/0!</v>
      </c>
      <c r="BA40" s="102" t="e">
        <f t="shared" si="6"/>
        <v>#DIV/0!</v>
      </c>
      <c r="BB40" s="180" t="e">
        <f>BB39-Veckoplanering1!$BA40</f>
        <v>#DIV/0!</v>
      </c>
      <c r="BQ40">
        <f>Veckoplanering1!$AF40</f>
        <v>0</v>
      </c>
      <c r="BR40">
        <f t="shared" si="0"/>
        <v>0</v>
      </c>
      <c r="BS40" s="67">
        <f t="shared" si="2"/>
        <v>0</v>
      </c>
    </row>
    <row r="41" spans="2:71" x14ac:dyDescent="0.25">
      <c r="B41" s="236"/>
      <c r="C41" s="2">
        <v>26</v>
      </c>
      <c r="D41" s="236">
        <v>1</v>
      </c>
      <c r="E41" s="133">
        <f>Veckoplanering1!$D41*$E$6</f>
        <v>0</v>
      </c>
      <c r="F41" s="133">
        <f t="shared" si="11"/>
        <v>0</v>
      </c>
      <c r="G41" s="133"/>
      <c r="H41" s="134"/>
      <c r="I41" s="135"/>
      <c r="J41" s="135"/>
      <c r="K41" s="135"/>
      <c r="L41" s="135"/>
      <c r="M41" s="135"/>
      <c r="N41" s="135"/>
      <c r="O41" s="135"/>
      <c r="P41" s="140">
        <f t="shared" si="12"/>
        <v>0</v>
      </c>
      <c r="Q41" s="141">
        <f t="shared" si="1"/>
        <v>0</v>
      </c>
      <c r="R41" s="142"/>
      <c r="S41" s="138">
        <f t="shared" si="3"/>
        <v>0</v>
      </c>
      <c r="T41" s="139">
        <f t="shared" si="3"/>
        <v>0</v>
      </c>
      <c r="U41" s="9"/>
      <c r="V41" s="172">
        <v>26</v>
      </c>
      <c r="W41" s="103"/>
      <c r="X41" s="91"/>
      <c r="Y41" s="91"/>
      <c r="Z41" s="91"/>
      <c r="AA41" s="91"/>
      <c r="AB41" s="91"/>
      <c r="AC41" s="91"/>
      <c r="AD41" s="91"/>
      <c r="AE41" s="83">
        <f t="shared" si="4"/>
        <v>0</v>
      </c>
      <c r="AF41" s="84">
        <f t="shared" si="7"/>
        <v>0</v>
      </c>
      <c r="AG41" s="83"/>
      <c r="AH41" s="98">
        <f t="shared" si="8"/>
        <v>0</v>
      </c>
      <c r="AI41" s="179">
        <f t="shared" si="9"/>
        <v>0</v>
      </c>
      <c r="AK41" s="189">
        <v>26</v>
      </c>
      <c r="AL41" s="91"/>
      <c r="AM41" s="91"/>
      <c r="AN41" s="91"/>
      <c r="AO41" s="91"/>
      <c r="AP41" s="91"/>
      <c r="AQ41" s="91"/>
      <c r="AR41" s="91"/>
      <c r="AS41" s="91"/>
      <c r="AT41" s="83">
        <f t="shared" si="13"/>
        <v>0</v>
      </c>
      <c r="AU41" s="200">
        <f t="shared" si="10"/>
        <v>0</v>
      </c>
      <c r="AV41" s="188"/>
      <c r="AW41" s="3"/>
      <c r="AX41" s="172">
        <v>26</v>
      </c>
      <c r="AY41" s="75">
        <f>AY40-Veckoplanering1!$AE41+AT41</f>
        <v>0</v>
      </c>
      <c r="AZ41" s="72" t="e">
        <f t="shared" si="5"/>
        <v>#DIV/0!</v>
      </c>
      <c r="BA41" s="99" t="e">
        <f t="shared" si="6"/>
        <v>#DIV/0!</v>
      </c>
      <c r="BB41" s="179" t="e">
        <f>BB40-Veckoplanering1!$BA41</f>
        <v>#DIV/0!</v>
      </c>
      <c r="BQ41">
        <f>Veckoplanering1!$AF41</f>
        <v>0</v>
      </c>
      <c r="BR41">
        <f t="shared" si="0"/>
        <v>0</v>
      </c>
      <c r="BS41" s="67">
        <f t="shared" si="2"/>
        <v>0</v>
      </c>
    </row>
    <row r="42" spans="2:71" x14ac:dyDescent="0.25">
      <c r="B42" s="235"/>
      <c r="C42" s="240">
        <v>27</v>
      </c>
      <c r="D42" s="235">
        <v>1</v>
      </c>
      <c r="E42" s="125">
        <f>Veckoplanering1!$D42*$E$6</f>
        <v>0</v>
      </c>
      <c r="F42" s="125">
        <f t="shared" si="11"/>
        <v>0</v>
      </c>
      <c r="G42" s="125"/>
      <c r="H42" s="126"/>
      <c r="I42" s="127"/>
      <c r="J42" s="127"/>
      <c r="K42" s="127"/>
      <c r="L42" s="127"/>
      <c r="M42" s="127"/>
      <c r="N42" s="127"/>
      <c r="O42" s="127"/>
      <c r="P42" s="143">
        <f t="shared" si="12"/>
        <v>0</v>
      </c>
      <c r="Q42" s="144">
        <f t="shared" si="1"/>
        <v>0</v>
      </c>
      <c r="R42" s="145"/>
      <c r="S42" s="131">
        <f t="shared" si="3"/>
        <v>0</v>
      </c>
      <c r="T42" s="132">
        <f t="shared" si="3"/>
        <v>0</v>
      </c>
      <c r="U42" s="9"/>
      <c r="V42" s="173">
        <v>27</v>
      </c>
      <c r="W42" s="100"/>
      <c r="X42" s="86"/>
      <c r="Y42" s="86"/>
      <c r="Z42" s="86"/>
      <c r="AA42" s="86"/>
      <c r="AB42" s="86"/>
      <c r="AC42" s="86"/>
      <c r="AD42" s="86"/>
      <c r="AE42" s="88">
        <f t="shared" si="4"/>
        <v>0</v>
      </c>
      <c r="AF42" s="89">
        <f t="shared" si="7"/>
        <v>0</v>
      </c>
      <c r="AG42" s="88"/>
      <c r="AH42" s="101">
        <f t="shared" si="8"/>
        <v>0</v>
      </c>
      <c r="AI42" s="180">
        <f t="shared" si="9"/>
        <v>0</v>
      </c>
      <c r="AK42" s="190">
        <v>27</v>
      </c>
      <c r="AL42" s="86"/>
      <c r="AM42" s="86"/>
      <c r="AN42" s="86"/>
      <c r="AO42" s="86"/>
      <c r="AP42" s="86"/>
      <c r="AQ42" s="86"/>
      <c r="AR42" s="86"/>
      <c r="AS42" s="86"/>
      <c r="AT42" s="88">
        <f t="shared" si="13"/>
        <v>0</v>
      </c>
      <c r="AU42" s="201">
        <f t="shared" si="10"/>
        <v>0</v>
      </c>
      <c r="AV42" s="187"/>
      <c r="AW42" s="3"/>
      <c r="AX42" s="173">
        <v>27</v>
      </c>
      <c r="AY42" s="73">
        <f>AY41-Veckoplanering1!$AE42+AT42</f>
        <v>0</v>
      </c>
      <c r="AZ42" s="74" t="e">
        <f t="shared" si="5"/>
        <v>#DIV/0!</v>
      </c>
      <c r="BA42" s="102" t="e">
        <f t="shared" si="6"/>
        <v>#DIV/0!</v>
      </c>
      <c r="BB42" s="180" t="e">
        <f>BB41-Veckoplanering1!$BA42</f>
        <v>#DIV/0!</v>
      </c>
      <c r="BQ42">
        <f>Veckoplanering1!$AF42</f>
        <v>0</v>
      </c>
      <c r="BR42">
        <f t="shared" si="0"/>
        <v>0</v>
      </c>
      <c r="BS42" s="67">
        <f t="shared" si="2"/>
        <v>0</v>
      </c>
    </row>
    <row r="43" spans="2:71" x14ac:dyDescent="0.25">
      <c r="B43" s="236"/>
      <c r="C43" s="2">
        <v>28</v>
      </c>
      <c r="D43" s="236">
        <v>1</v>
      </c>
      <c r="E43" s="133">
        <f>Veckoplanering1!$D43*$E$6</f>
        <v>0</v>
      </c>
      <c r="F43" s="133">
        <f t="shared" si="11"/>
        <v>0</v>
      </c>
      <c r="G43" s="133"/>
      <c r="H43" s="134"/>
      <c r="I43" s="135"/>
      <c r="J43" s="135"/>
      <c r="K43" s="135"/>
      <c r="L43" s="135"/>
      <c r="M43" s="135"/>
      <c r="N43" s="135"/>
      <c r="O43" s="135"/>
      <c r="P43" s="140">
        <f t="shared" si="12"/>
        <v>0</v>
      </c>
      <c r="Q43" s="141">
        <f t="shared" si="1"/>
        <v>0</v>
      </c>
      <c r="R43" s="142"/>
      <c r="S43" s="138">
        <f t="shared" si="3"/>
        <v>0</v>
      </c>
      <c r="T43" s="139">
        <f t="shared" si="3"/>
        <v>0</v>
      </c>
      <c r="U43" s="9"/>
      <c r="V43" s="172">
        <v>28</v>
      </c>
      <c r="W43" s="103"/>
      <c r="X43" s="91"/>
      <c r="Y43" s="91"/>
      <c r="Z43" s="91"/>
      <c r="AA43" s="91"/>
      <c r="AB43" s="91"/>
      <c r="AC43" s="91"/>
      <c r="AD43" s="91"/>
      <c r="AE43" s="83">
        <f t="shared" si="4"/>
        <v>0</v>
      </c>
      <c r="AF43" s="84">
        <f t="shared" si="7"/>
        <v>0</v>
      </c>
      <c r="AG43" s="83"/>
      <c r="AH43" s="98">
        <f t="shared" si="8"/>
        <v>0</v>
      </c>
      <c r="AI43" s="179">
        <f t="shared" si="9"/>
        <v>0</v>
      </c>
      <c r="AK43" s="189">
        <v>28</v>
      </c>
      <c r="AL43" s="91"/>
      <c r="AM43" s="91"/>
      <c r="AN43" s="91"/>
      <c r="AO43" s="91"/>
      <c r="AP43" s="91"/>
      <c r="AQ43" s="91"/>
      <c r="AR43" s="91"/>
      <c r="AS43" s="91"/>
      <c r="AT43" s="83">
        <f t="shared" si="13"/>
        <v>0</v>
      </c>
      <c r="AU43" s="200">
        <f t="shared" si="10"/>
        <v>0</v>
      </c>
      <c r="AV43" s="188"/>
      <c r="AW43" s="3"/>
      <c r="AX43" s="172">
        <v>28</v>
      </c>
      <c r="AY43" s="75">
        <f>AY42-Veckoplanering1!$AE43+AT43</f>
        <v>0</v>
      </c>
      <c r="AZ43" s="72" t="e">
        <f t="shared" si="5"/>
        <v>#DIV/0!</v>
      </c>
      <c r="BA43" s="99" t="e">
        <f t="shared" si="6"/>
        <v>#DIV/0!</v>
      </c>
      <c r="BB43" s="179" t="e">
        <f>BB42-Veckoplanering1!$BA43</f>
        <v>#DIV/0!</v>
      </c>
      <c r="BQ43">
        <f>Veckoplanering1!$AF43</f>
        <v>0</v>
      </c>
      <c r="BR43">
        <f t="shared" si="0"/>
        <v>0</v>
      </c>
      <c r="BS43" s="67">
        <f t="shared" si="2"/>
        <v>0</v>
      </c>
    </row>
    <row r="44" spans="2:71" x14ac:dyDescent="0.25">
      <c r="B44" s="235"/>
      <c r="C44" s="240">
        <v>29</v>
      </c>
      <c r="D44" s="235">
        <v>1</v>
      </c>
      <c r="E44" s="125">
        <f>Veckoplanering1!$D44*$E$6</f>
        <v>0</v>
      </c>
      <c r="F44" s="125">
        <f t="shared" si="11"/>
        <v>0</v>
      </c>
      <c r="G44" s="125"/>
      <c r="H44" s="126"/>
      <c r="I44" s="127"/>
      <c r="J44" s="127"/>
      <c r="K44" s="127"/>
      <c r="L44" s="127"/>
      <c r="M44" s="127"/>
      <c r="N44" s="127"/>
      <c r="O44" s="127"/>
      <c r="P44" s="143">
        <f t="shared" si="12"/>
        <v>0</v>
      </c>
      <c r="Q44" s="144">
        <f t="shared" si="1"/>
        <v>0</v>
      </c>
      <c r="R44" s="145"/>
      <c r="S44" s="131">
        <f t="shared" si="3"/>
        <v>0</v>
      </c>
      <c r="T44" s="132">
        <f t="shared" si="3"/>
        <v>0</v>
      </c>
      <c r="U44" s="9"/>
      <c r="V44" s="173">
        <v>29</v>
      </c>
      <c r="W44" s="100"/>
      <c r="X44" s="86"/>
      <c r="Y44" s="86"/>
      <c r="Z44" s="86"/>
      <c r="AA44" s="86"/>
      <c r="AB44" s="86"/>
      <c r="AC44" s="86"/>
      <c r="AD44" s="86"/>
      <c r="AE44" s="88">
        <f t="shared" si="4"/>
        <v>0</v>
      </c>
      <c r="AF44" s="89">
        <f t="shared" si="7"/>
        <v>0</v>
      </c>
      <c r="AG44" s="88"/>
      <c r="AH44" s="101">
        <f t="shared" si="8"/>
        <v>0</v>
      </c>
      <c r="AI44" s="180">
        <f t="shared" si="9"/>
        <v>0</v>
      </c>
      <c r="AK44" s="190">
        <v>29</v>
      </c>
      <c r="AL44" s="86"/>
      <c r="AM44" s="86"/>
      <c r="AN44" s="86"/>
      <c r="AO44" s="86"/>
      <c r="AP44" s="86"/>
      <c r="AQ44" s="86"/>
      <c r="AR44" s="86"/>
      <c r="AS44" s="86"/>
      <c r="AT44" s="88">
        <f t="shared" si="13"/>
        <v>0</v>
      </c>
      <c r="AU44" s="201">
        <f t="shared" si="10"/>
        <v>0</v>
      </c>
      <c r="AV44" s="187"/>
      <c r="AW44" s="3"/>
      <c r="AX44" s="173">
        <v>29</v>
      </c>
      <c r="AY44" s="73">
        <f>AY43-Veckoplanering1!$AE44+AT44</f>
        <v>0</v>
      </c>
      <c r="AZ44" s="74" t="e">
        <f t="shared" si="5"/>
        <v>#DIV/0!</v>
      </c>
      <c r="BA44" s="102" t="e">
        <f t="shared" si="6"/>
        <v>#DIV/0!</v>
      </c>
      <c r="BB44" s="180" t="e">
        <f>BB43-Veckoplanering1!$BA44</f>
        <v>#DIV/0!</v>
      </c>
      <c r="BQ44">
        <f>Veckoplanering1!$AF44</f>
        <v>0</v>
      </c>
      <c r="BR44">
        <f t="shared" si="0"/>
        <v>0</v>
      </c>
      <c r="BS44" s="67">
        <f t="shared" si="2"/>
        <v>0</v>
      </c>
    </row>
    <row r="45" spans="2:71" x14ac:dyDescent="0.25">
      <c r="B45" s="236"/>
      <c r="C45" s="2">
        <v>30</v>
      </c>
      <c r="D45" s="236">
        <v>1</v>
      </c>
      <c r="E45" s="133">
        <f>Veckoplanering1!$D45*$E$6</f>
        <v>0</v>
      </c>
      <c r="F45" s="133">
        <f t="shared" si="11"/>
        <v>0</v>
      </c>
      <c r="G45" s="133"/>
      <c r="H45" s="134"/>
      <c r="I45" s="135"/>
      <c r="J45" s="135"/>
      <c r="K45" s="135"/>
      <c r="L45" s="135"/>
      <c r="M45" s="135"/>
      <c r="N45" s="135"/>
      <c r="O45" s="135"/>
      <c r="P45" s="140">
        <f t="shared" si="12"/>
        <v>0</v>
      </c>
      <c r="Q45" s="141">
        <f t="shared" si="1"/>
        <v>0</v>
      </c>
      <c r="R45" s="142"/>
      <c r="S45" s="138">
        <f t="shared" si="3"/>
        <v>0</v>
      </c>
      <c r="T45" s="139">
        <f t="shared" si="3"/>
        <v>0</v>
      </c>
      <c r="U45" s="9"/>
      <c r="V45" s="172">
        <v>30</v>
      </c>
      <c r="W45" s="85"/>
      <c r="X45" s="92"/>
      <c r="Y45" s="92"/>
      <c r="Z45" s="92"/>
      <c r="AA45" s="92"/>
      <c r="AB45" s="92"/>
      <c r="AC45" s="92"/>
      <c r="AD45" s="92"/>
      <c r="AE45" s="83">
        <f t="shared" si="4"/>
        <v>0</v>
      </c>
      <c r="AF45" s="84">
        <f t="shared" si="7"/>
        <v>0</v>
      </c>
      <c r="AG45" s="83"/>
      <c r="AH45" s="98">
        <f t="shared" si="8"/>
        <v>0</v>
      </c>
      <c r="AI45" s="179">
        <f t="shared" si="9"/>
        <v>0</v>
      </c>
      <c r="AK45" s="189">
        <v>30</v>
      </c>
      <c r="AL45" s="92"/>
      <c r="AM45" s="92"/>
      <c r="AN45" s="92"/>
      <c r="AO45" s="92"/>
      <c r="AP45" s="92"/>
      <c r="AQ45" s="92"/>
      <c r="AR45" s="92"/>
      <c r="AS45" s="92"/>
      <c r="AT45" s="83">
        <f t="shared" si="13"/>
        <v>0</v>
      </c>
      <c r="AU45" s="200">
        <f t="shared" si="10"/>
        <v>0</v>
      </c>
      <c r="AV45" s="188"/>
      <c r="AW45" s="3"/>
      <c r="AX45" s="172">
        <v>30</v>
      </c>
      <c r="AY45" s="75">
        <f>AY44-Veckoplanering1!$AE45+AT45</f>
        <v>0</v>
      </c>
      <c r="AZ45" s="72" t="e">
        <f t="shared" si="5"/>
        <v>#DIV/0!</v>
      </c>
      <c r="BA45" s="99" t="e">
        <f t="shared" si="6"/>
        <v>#DIV/0!</v>
      </c>
      <c r="BB45" s="179" t="e">
        <f>BB44-Veckoplanering1!$BA45</f>
        <v>#DIV/0!</v>
      </c>
      <c r="BQ45">
        <f>Veckoplanering1!$AF45</f>
        <v>0</v>
      </c>
      <c r="BR45">
        <f t="shared" si="0"/>
        <v>0</v>
      </c>
      <c r="BS45" s="67">
        <f t="shared" si="2"/>
        <v>0</v>
      </c>
    </row>
    <row r="46" spans="2:71" x14ac:dyDescent="0.25">
      <c r="B46" s="235"/>
      <c r="C46" s="240">
        <v>31</v>
      </c>
      <c r="D46" s="235">
        <v>1</v>
      </c>
      <c r="E46" s="125">
        <f>Veckoplanering1!$D46*$E$6</f>
        <v>0</v>
      </c>
      <c r="F46" s="125">
        <f t="shared" si="11"/>
        <v>0</v>
      </c>
      <c r="G46" s="125"/>
      <c r="H46" s="126"/>
      <c r="I46" s="127"/>
      <c r="J46" s="127"/>
      <c r="K46" s="127"/>
      <c r="L46" s="127"/>
      <c r="M46" s="127"/>
      <c r="N46" s="127"/>
      <c r="O46" s="127"/>
      <c r="P46" s="143">
        <f t="shared" si="12"/>
        <v>0</v>
      </c>
      <c r="Q46" s="144">
        <f t="shared" si="1"/>
        <v>0</v>
      </c>
      <c r="R46" s="145"/>
      <c r="S46" s="131">
        <f t="shared" si="3"/>
        <v>0</v>
      </c>
      <c r="T46" s="132">
        <f t="shared" si="3"/>
        <v>0</v>
      </c>
      <c r="U46" s="9"/>
      <c r="V46" s="173">
        <v>31</v>
      </c>
      <c r="W46" s="100"/>
      <c r="X46" s="86"/>
      <c r="Y46" s="86"/>
      <c r="Z46" s="87"/>
      <c r="AA46" s="86"/>
      <c r="AB46" s="86"/>
      <c r="AC46" s="86"/>
      <c r="AD46" s="86"/>
      <c r="AE46" s="88">
        <f t="shared" si="4"/>
        <v>0</v>
      </c>
      <c r="AF46" s="89">
        <f t="shared" si="7"/>
        <v>0</v>
      </c>
      <c r="AG46" s="88"/>
      <c r="AH46" s="101">
        <f t="shared" si="8"/>
        <v>0</v>
      </c>
      <c r="AI46" s="180">
        <f t="shared" si="9"/>
        <v>0</v>
      </c>
      <c r="AK46" s="190">
        <v>31</v>
      </c>
      <c r="AL46" s="86"/>
      <c r="AM46" s="86"/>
      <c r="AN46" s="86"/>
      <c r="AO46" s="87"/>
      <c r="AP46" s="86"/>
      <c r="AQ46" s="86"/>
      <c r="AR46" s="86"/>
      <c r="AS46" s="86"/>
      <c r="AT46" s="88">
        <f t="shared" si="13"/>
        <v>0</v>
      </c>
      <c r="AU46" s="201">
        <f t="shared" si="10"/>
        <v>0</v>
      </c>
      <c r="AV46" s="187"/>
      <c r="AW46" s="3"/>
      <c r="AX46" s="173">
        <v>31</v>
      </c>
      <c r="AY46" s="73">
        <f>AY45-Veckoplanering1!$AE46+AT46</f>
        <v>0</v>
      </c>
      <c r="AZ46" s="74" t="e">
        <f t="shared" si="5"/>
        <v>#DIV/0!</v>
      </c>
      <c r="BA46" s="102" t="e">
        <f t="shared" si="6"/>
        <v>#DIV/0!</v>
      </c>
      <c r="BB46" s="180" t="e">
        <f>BB45-Veckoplanering1!$BA46</f>
        <v>#DIV/0!</v>
      </c>
      <c r="BQ46">
        <f>Veckoplanering1!$AF46</f>
        <v>0</v>
      </c>
      <c r="BR46">
        <f t="shared" si="0"/>
        <v>0</v>
      </c>
      <c r="BS46" s="67">
        <f t="shared" si="2"/>
        <v>0</v>
      </c>
    </row>
    <row r="47" spans="2:71" x14ac:dyDescent="0.25">
      <c r="B47" s="236"/>
      <c r="C47" s="2">
        <v>32</v>
      </c>
      <c r="D47" s="236">
        <v>1</v>
      </c>
      <c r="E47" s="133">
        <f>Veckoplanering1!$D47*$E$6</f>
        <v>0</v>
      </c>
      <c r="F47" s="133">
        <f t="shared" si="11"/>
        <v>0</v>
      </c>
      <c r="G47" s="133"/>
      <c r="H47" s="134"/>
      <c r="I47" s="135"/>
      <c r="J47" s="135"/>
      <c r="K47" s="135"/>
      <c r="L47" s="135"/>
      <c r="M47" s="135"/>
      <c r="N47" s="135"/>
      <c r="O47" s="135"/>
      <c r="P47" s="140">
        <f t="shared" si="12"/>
        <v>0</v>
      </c>
      <c r="Q47" s="141">
        <f t="shared" si="1"/>
        <v>0</v>
      </c>
      <c r="R47" s="142"/>
      <c r="S47" s="138">
        <f t="shared" si="3"/>
        <v>0</v>
      </c>
      <c r="T47" s="139">
        <f t="shared" si="3"/>
        <v>0</v>
      </c>
      <c r="U47" s="9"/>
      <c r="V47" s="172">
        <v>32</v>
      </c>
      <c r="W47" s="103"/>
      <c r="X47" s="91"/>
      <c r="Y47" s="91"/>
      <c r="Z47" s="91"/>
      <c r="AA47" s="91"/>
      <c r="AB47" s="91"/>
      <c r="AC47" s="91"/>
      <c r="AD47" s="91"/>
      <c r="AE47" s="83">
        <f t="shared" si="4"/>
        <v>0</v>
      </c>
      <c r="AF47" s="84">
        <f t="shared" si="7"/>
        <v>0</v>
      </c>
      <c r="AG47" s="83"/>
      <c r="AH47" s="98">
        <f t="shared" si="8"/>
        <v>0</v>
      </c>
      <c r="AI47" s="179">
        <f t="shared" si="9"/>
        <v>0</v>
      </c>
      <c r="AK47" s="189">
        <v>32</v>
      </c>
      <c r="AL47" s="91"/>
      <c r="AM47" s="91"/>
      <c r="AN47" s="91"/>
      <c r="AO47" s="91"/>
      <c r="AP47" s="91"/>
      <c r="AQ47" s="91"/>
      <c r="AR47" s="91"/>
      <c r="AS47" s="91"/>
      <c r="AT47" s="83">
        <f t="shared" si="13"/>
        <v>0</v>
      </c>
      <c r="AU47" s="200">
        <f t="shared" si="10"/>
        <v>0</v>
      </c>
      <c r="AV47" s="188"/>
      <c r="AW47" s="3"/>
      <c r="AX47" s="172">
        <v>32</v>
      </c>
      <c r="AY47" s="75">
        <f>AY46-Veckoplanering1!$AE47+AT47</f>
        <v>0</v>
      </c>
      <c r="AZ47" s="72" t="e">
        <f t="shared" si="5"/>
        <v>#DIV/0!</v>
      </c>
      <c r="BA47" s="99" t="e">
        <f t="shared" si="6"/>
        <v>#DIV/0!</v>
      </c>
      <c r="BB47" s="179" t="e">
        <f>BB46-Veckoplanering1!$BA47</f>
        <v>#DIV/0!</v>
      </c>
      <c r="BQ47">
        <f>Veckoplanering1!$AF47</f>
        <v>0</v>
      </c>
      <c r="BR47">
        <f t="shared" si="0"/>
        <v>0</v>
      </c>
      <c r="BS47" s="67">
        <f t="shared" si="2"/>
        <v>0</v>
      </c>
    </row>
    <row r="48" spans="2:71" x14ac:dyDescent="0.25">
      <c r="B48" s="235"/>
      <c r="C48" s="240">
        <v>33</v>
      </c>
      <c r="D48" s="235">
        <v>1</v>
      </c>
      <c r="E48" s="125">
        <f>Veckoplanering1!$D48*$E$6</f>
        <v>0</v>
      </c>
      <c r="F48" s="125">
        <f t="shared" si="11"/>
        <v>0</v>
      </c>
      <c r="G48" s="125"/>
      <c r="H48" s="126"/>
      <c r="I48" s="127"/>
      <c r="J48" s="127"/>
      <c r="K48" s="127"/>
      <c r="L48" s="127"/>
      <c r="M48" s="127"/>
      <c r="N48" s="127"/>
      <c r="O48" s="127"/>
      <c r="P48" s="143">
        <f t="shared" si="12"/>
        <v>0</v>
      </c>
      <c r="Q48" s="144">
        <f t="shared" si="1"/>
        <v>0</v>
      </c>
      <c r="R48" s="145"/>
      <c r="S48" s="131">
        <f t="shared" si="3"/>
        <v>0</v>
      </c>
      <c r="T48" s="132">
        <f t="shared" si="3"/>
        <v>0</v>
      </c>
      <c r="U48" s="9"/>
      <c r="V48" s="173">
        <v>33</v>
      </c>
      <c r="W48" s="100"/>
      <c r="X48" s="86"/>
      <c r="Y48" s="86"/>
      <c r="Z48" s="86"/>
      <c r="AA48" s="86"/>
      <c r="AB48" s="86"/>
      <c r="AC48" s="86"/>
      <c r="AD48" s="86"/>
      <c r="AE48" s="88">
        <f t="shared" si="4"/>
        <v>0</v>
      </c>
      <c r="AF48" s="89">
        <f t="shared" si="7"/>
        <v>0</v>
      </c>
      <c r="AG48" s="88"/>
      <c r="AH48" s="101">
        <f t="shared" si="8"/>
        <v>0</v>
      </c>
      <c r="AI48" s="180">
        <f t="shared" si="9"/>
        <v>0</v>
      </c>
      <c r="AK48" s="190">
        <v>33</v>
      </c>
      <c r="AL48" s="86"/>
      <c r="AM48" s="86"/>
      <c r="AN48" s="86"/>
      <c r="AO48" s="86"/>
      <c r="AP48" s="86"/>
      <c r="AQ48" s="86"/>
      <c r="AR48" s="86"/>
      <c r="AS48" s="86"/>
      <c r="AT48" s="88">
        <f t="shared" si="13"/>
        <v>0</v>
      </c>
      <c r="AU48" s="201">
        <f t="shared" si="10"/>
        <v>0</v>
      </c>
      <c r="AV48" s="187"/>
      <c r="AW48" s="3"/>
      <c r="AX48" s="173">
        <v>33</v>
      </c>
      <c r="AY48" s="73">
        <f>AY47-Veckoplanering1!$AE48+AT48</f>
        <v>0</v>
      </c>
      <c r="AZ48" s="74" t="e">
        <f t="shared" si="5"/>
        <v>#DIV/0!</v>
      </c>
      <c r="BA48" s="102" t="e">
        <f t="shared" si="6"/>
        <v>#DIV/0!</v>
      </c>
      <c r="BB48" s="180" t="e">
        <f>BB47-Veckoplanering1!$BA48</f>
        <v>#DIV/0!</v>
      </c>
      <c r="BQ48">
        <f>Veckoplanering1!$AF48</f>
        <v>0</v>
      </c>
      <c r="BR48">
        <f t="shared" si="0"/>
        <v>0</v>
      </c>
      <c r="BS48" s="67">
        <f t="shared" si="2"/>
        <v>0</v>
      </c>
    </row>
    <row r="49" spans="2:71" x14ac:dyDescent="0.25">
      <c r="B49" s="236"/>
      <c r="C49" s="2">
        <v>34</v>
      </c>
      <c r="D49" s="236">
        <v>1</v>
      </c>
      <c r="E49" s="133">
        <f>Veckoplanering1!$D49*$E$6</f>
        <v>0</v>
      </c>
      <c r="F49" s="133">
        <f t="shared" si="11"/>
        <v>0</v>
      </c>
      <c r="G49" s="133"/>
      <c r="H49" s="134"/>
      <c r="I49" s="135"/>
      <c r="J49" s="135"/>
      <c r="K49" s="135"/>
      <c r="L49" s="135"/>
      <c r="M49" s="135"/>
      <c r="N49" s="135"/>
      <c r="O49" s="135"/>
      <c r="P49" s="140">
        <f t="shared" si="12"/>
        <v>0</v>
      </c>
      <c r="Q49" s="141">
        <f t="shared" si="1"/>
        <v>0</v>
      </c>
      <c r="R49" s="142"/>
      <c r="S49" s="138">
        <f t="shared" si="3"/>
        <v>0</v>
      </c>
      <c r="T49" s="139">
        <f t="shared" si="3"/>
        <v>0</v>
      </c>
      <c r="U49" s="9"/>
      <c r="V49" s="172">
        <v>34</v>
      </c>
      <c r="W49" s="103"/>
      <c r="X49" s="91"/>
      <c r="Y49" s="91"/>
      <c r="Z49" s="91"/>
      <c r="AA49" s="91"/>
      <c r="AB49" s="91"/>
      <c r="AC49" s="91"/>
      <c r="AD49" s="91"/>
      <c r="AE49" s="83">
        <f t="shared" si="4"/>
        <v>0</v>
      </c>
      <c r="AF49" s="84">
        <f t="shared" si="7"/>
        <v>0</v>
      </c>
      <c r="AG49" s="83"/>
      <c r="AH49" s="98">
        <f t="shared" si="8"/>
        <v>0</v>
      </c>
      <c r="AI49" s="179">
        <f t="shared" si="9"/>
        <v>0</v>
      </c>
      <c r="AK49" s="189">
        <v>34</v>
      </c>
      <c r="AL49" s="91"/>
      <c r="AM49" s="91"/>
      <c r="AN49" s="91"/>
      <c r="AO49" s="91"/>
      <c r="AP49" s="91"/>
      <c r="AQ49" s="91"/>
      <c r="AR49" s="91"/>
      <c r="AS49" s="91"/>
      <c r="AT49" s="83">
        <f t="shared" si="13"/>
        <v>0</v>
      </c>
      <c r="AU49" s="200">
        <f t="shared" si="10"/>
        <v>0</v>
      </c>
      <c r="AV49" s="188"/>
      <c r="AW49" s="3"/>
      <c r="AX49" s="172">
        <v>34</v>
      </c>
      <c r="AY49" s="75">
        <f>AY48-Veckoplanering1!$AE49+AT49</f>
        <v>0</v>
      </c>
      <c r="AZ49" s="72" t="e">
        <f t="shared" si="5"/>
        <v>#DIV/0!</v>
      </c>
      <c r="BA49" s="99" t="e">
        <f t="shared" si="6"/>
        <v>#DIV/0!</v>
      </c>
      <c r="BB49" s="179" t="e">
        <f>BB48-Veckoplanering1!$BA49</f>
        <v>#DIV/0!</v>
      </c>
      <c r="BQ49">
        <f>Veckoplanering1!$AF49</f>
        <v>0</v>
      </c>
      <c r="BR49">
        <f t="shared" si="0"/>
        <v>0</v>
      </c>
      <c r="BS49" s="67">
        <f t="shared" si="2"/>
        <v>0</v>
      </c>
    </row>
    <row r="50" spans="2:71" x14ac:dyDescent="0.25">
      <c r="B50" s="235"/>
      <c r="C50" s="238">
        <v>35</v>
      </c>
      <c r="D50" s="235">
        <v>1</v>
      </c>
      <c r="E50" s="125">
        <f>Veckoplanering1!$D50*$E$6</f>
        <v>0</v>
      </c>
      <c r="F50" s="125">
        <f t="shared" si="11"/>
        <v>0</v>
      </c>
      <c r="G50" s="125"/>
      <c r="H50" s="126"/>
      <c r="I50" s="127"/>
      <c r="J50" s="127"/>
      <c r="K50" s="127"/>
      <c r="L50" s="127"/>
      <c r="M50" s="127"/>
      <c r="N50" s="127"/>
      <c r="O50" s="127"/>
      <c r="P50" s="128">
        <f t="shared" si="12"/>
        <v>0</v>
      </c>
      <c r="Q50" s="129">
        <f t="shared" si="1"/>
        <v>0</v>
      </c>
      <c r="R50" s="130"/>
      <c r="S50" s="131">
        <f t="shared" si="3"/>
        <v>0</v>
      </c>
      <c r="T50" s="132">
        <f t="shared" si="3"/>
        <v>0</v>
      </c>
      <c r="U50" s="9"/>
      <c r="V50" s="171">
        <v>35</v>
      </c>
      <c r="W50" s="100"/>
      <c r="X50" s="86"/>
      <c r="Y50" s="86"/>
      <c r="Z50" s="86"/>
      <c r="AA50" s="86"/>
      <c r="AB50" s="86"/>
      <c r="AC50" s="86"/>
      <c r="AD50" s="86"/>
      <c r="AE50" s="88">
        <f t="shared" si="4"/>
        <v>0</v>
      </c>
      <c r="AF50" s="89">
        <f t="shared" si="7"/>
        <v>0</v>
      </c>
      <c r="AG50" s="88"/>
      <c r="AH50" s="101">
        <f t="shared" si="8"/>
        <v>0</v>
      </c>
      <c r="AI50" s="180">
        <f t="shared" si="9"/>
        <v>0</v>
      </c>
      <c r="AK50" s="186">
        <v>35</v>
      </c>
      <c r="AL50" s="86"/>
      <c r="AM50" s="86"/>
      <c r="AN50" s="86"/>
      <c r="AO50" s="86"/>
      <c r="AP50" s="86"/>
      <c r="AQ50" s="86"/>
      <c r="AR50" s="86"/>
      <c r="AS50" s="86"/>
      <c r="AT50" s="88">
        <f t="shared" si="13"/>
        <v>0</v>
      </c>
      <c r="AU50" s="201">
        <f t="shared" si="10"/>
        <v>0</v>
      </c>
      <c r="AV50" s="187"/>
      <c r="AW50" s="3"/>
      <c r="AX50" s="171">
        <v>35</v>
      </c>
      <c r="AY50" s="73">
        <f>AY49-Veckoplanering1!$AE50+AT50</f>
        <v>0</v>
      </c>
      <c r="AZ50" s="74" t="e">
        <f t="shared" si="5"/>
        <v>#DIV/0!</v>
      </c>
      <c r="BA50" s="102" t="e">
        <f t="shared" si="6"/>
        <v>#DIV/0!</v>
      </c>
      <c r="BB50" s="180" t="e">
        <f>BB49-Veckoplanering1!$BA50</f>
        <v>#DIV/0!</v>
      </c>
      <c r="BQ50">
        <f>Veckoplanering1!$AF50</f>
        <v>0</v>
      </c>
      <c r="BR50">
        <f t="shared" si="0"/>
        <v>0</v>
      </c>
      <c r="BS50" s="67">
        <f t="shared" si="2"/>
        <v>0</v>
      </c>
    </row>
    <row r="51" spans="2:71" x14ac:dyDescent="0.25">
      <c r="B51" s="236"/>
      <c r="C51" s="239">
        <v>36</v>
      </c>
      <c r="D51" s="236">
        <v>1</v>
      </c>
      <c r="E51" s="133">
        <f>Veckoplanering1!$D51*$E$6</f>
        <v>0</v>
      </c>
      <c r="F51" s="133">
        <f t="shared" si="11"/>
        <v>0</v>
      </c>
      <c r="G51" s="133"/>
      <c r="H51" s="134"/>
      <c r="I51" s="135"/>
      <c r="J51" s="135"/>
      <c r="K51" s="135"/>
      <c r="L51" s="135"/>
      <c r="M51" s="135"/>
      <c r="N51" s="135"/>
      <c r="O51" s="135"/>
      <c r="P51" s="136">
        <f t="shared" si="12"/>
        <v>0</v>
      </c>
      <c r="Q51" s="137">
        <f t="shared" si="1"/>
        <v>0</v>
      </c>
      <c r="R51" s="122"/>
      <c r="S51" s="138">
        <f t="shared" si="3"/>
        <v>0</v>
      </c>
      <c r="T51" s="139">
        <f t="shared" si="3"/>
        <v>0</v>
      </c>
      <c r="U51" s="9"/>
      <c r="V51" s="170">
        <v>36</v>
      </c>
      <c r="W51" s="103"/>
      <c r="X51" s="91"/>
      <c r="Y51" s="91"/>
      <c r="Z51" s="91"/>
      <c r="AA51" s="91"/>
      <c r="AB51" s="91"/>
      <c r="AC51" s="91"/>
      <c r="AD51" s="91"/>
      <c r="AE51" s="83">
        <f t="shared" si="4"/>
        <v>0</v>
      </c>
      <c r="AF51" s="84">
        <f t="shared" si="7"/>
        <v>0</v>
      </c>
      <c r="AG51" s="83"/>
      <c r="AH51" s="98">
        <f t="shared" si="8"/>
        <v>0</v>
      </c>
      <c r="AI51" s="179">
        <f t="shared" si="9"/>
        <v>0</v>
      </c>
      <c r="AK51" s="185">
        <v>36</v>
      </c>
      <c r="AL51" s="91"/>
      <c r="AM51" s="91"/>
      <c r="AN51" s="91"/>
      <c r="AO51" s="91"/>
      <c r="AP51" s="91"/>
      <c r="AQ51" s="91"/>
      <c r="AR51" s="91"/>
      <c r="AS51" s="91"/>
      <c r="AT51" s="83">
        <f t="shared" si="13"/>
        <v>0</v>
      </c>
      <c r="AU51" s="200">
        <f t="shared" si="10"/>
        <v>0</v>
      </c>
      <c r="AV51" s="188"/>
      <c r="AW51" s="3"/>
      <c r="AX51" s="170">
        <v>36</v>
      </c>
      <c r="AY51" s="75">
        <f>AY50-Veckoplanering1!$AE51+AT51</f>
        <v>0</v>
      </c>
      <c r="AZ51" s="72" t="e">
        <f t="shared" si="5"/>
        <v>#DIV/0!</v>
      </c>
      <c r="BA51" s="99" t="e">
        <f t="shared" si="6"/>
        <v>#DIV/0!</v>
      </c>
      <c r="BB51" s="179" t="e">
        <f>BB50-Veckoplanering1!$BA51</f>
        <v>#DIV/0!</v>
      </c>
      <c r="BQ51">
        <f>Veckoplanering1!$AF51</f>
        <v>0</v>
      </c>
      <c r="BR51">
        <f t="shared" si="0"/>
        <v>0</v>
      </c>
      <c r="BS51" s="67">
        <f t="shared" si="2"/>
        <v>0</v>
      </c>
    </row>
    <row r="52" spans="2:71" x14ac:dyDescent="0.25">
      <c r="B52" s="235"/>
      <c r="C52" s="238">
        <v>37</v>
      </c>
      <c r="D52" s="235">
        <v>1</v>
      </c>
      <c r="E52" s="125">
        <f>Veckoplanering1!$D52*$E$6</f>
        <v>0</v>
      </c>
      <c r="F52" s="125">
        <f t="shared" si="11"/>
        <v>0</v>
      </c>
      <c r="G52" s="125"/>
      <c r="H52" s="126"/>
      <c r="I52" s="127"/>
      <c r="J52" s="127"/>
      <c r="K52" s="127"/>
      <c r="L52" s="127"/>
      <c r="M52" s="127"/>
      <c r="N52" s="127"/>
      <c r="O52" s="127"/>
      <c r="P52" s="128">
        <f t="shared" si="12"/>
        <v>0</v>
      </c>
      <c r="Q52" s="129">
        <f t="shared" si="1"/>
        <v>0</v>
      </c>
      <c r="R52" s="130"/>
      <c r="S52" s="131">
        <f t="shared" si="3"/>
        <v>0</v>
      </c>
      <c r="T52" s="132">
        <f t="shared" si="3"/>
        <v>0</v>
      </c>
      <c r="U52" s="9"/>
      <c r="V52" s="171">
        <v>37</v>
      </c>
      <c r="W52" s="80"/>
      <c r="X52" s="90"/>
      <c r="Y52" s="90"/>
      <c r="Z52" s="90"/>
      <c r="AA52" s="90"/>
      <c r="AB52" s="90"/>
      <c r="AC52" s="90"/>
      <c r="AD52" s="90"/>
      <c r="AE52" s="88">
        <f t="shared" si="4"/>
        <v>0</v>
      </c>
      <c r="AF52" s="89">
        <f t="shared" si="7"/>
        <v>0</v>
      </c>
      <c r="AG52" s="88"/>
      <c r="AH52" s="101">
        <f t="shared" si="8"/>
        <v>0</v>
      </c>
      <c r="AI52" s="180">
        <f t="shared" si="9"/>
        <v>0</v>
      </c>
      <c r="AK52" s="186">
        <v>37</v>
      </c>
      <c r="AL52" s="90"/>
      <c r="AM52" s="90"/>
      <c r="AN52" s="90"/>
      <c r="AO52" s="90"/>
      <c r="AP52" s="90"/>
      <c r="AQ52" s="90"/>
      <c r="AR52" s="90"/>
      <c r="AS52" s="90"/>
      <c r="AT52" s="88">
        <f t="shared" si="13"/>
        <v>0</v>
      </c>
      <c r="AU52" s="201">
        <f t="shared" si="10"/>
        <v>0</v>
      </c>
      <c r="AV52" s="187"/>
      <c r="AW52" s="3"/>
      <c r="AX52" s="171">
        <v>37</v>
      </c>
      <c r="AY52" s="73">
        <f>AY51-Veckoplanering1!$AE52+AT52</f>
        <v>0</v>
      </c>
      <c r="AZ52" s="74" t="e">
        <f t="shared" si="5"/>
        <v>#DIV/0!</v>
      </c>
      <c r="BA52" s="102" t="e">
        <f t="shared" si="6"/>
        <v>#DIV/0!</v>
      </c>
      <c r="BB52" s="180" t="e">
        <f>BB51-Veckoplanering1!$BA52</f>
        <v>#DIV/0!</v>
      </c>
      <c r="BQ52">
        <f>Veckoplanering1!$AF52</f>
        <v>0</v>
      </c>
      <c r="BR52">
        <f t="shared" si="0"/>
        <v>0</v>
      </c>
      <c r="BS52" s="67">
        <f t="shared" si="2"/>
        <v>0</v>
      </c>
    </row>
    <row r="53" spans="2:71" x14ac:dyDescent="0.25">
      <c r="B53" s="236"/>
      <c r="C53" s="239">
        <v>38</v>
      </c>
      <c r="D53" s="236">
        <v>1</v>
      </c>
      <c r="E53" s="133">
        <f>Veckoplanering1!$D53*$E$6</f>
        <v>0</v>
      </c>
      <c r="F53" s="133">
        <f t="shared" si="11"/>
        <v>0</v>
      </c>
      <c r="G53" s="133"/>
      <c r="H53" s="134"/>
      <c r="I53" s="135"/>
      <c r="J53" s="135"/>
      <c r="K53" s="135"/>
      <c r="L53" s="135"/>
      <c r="M53" s="135"/>
      <c r="N53" s="135"/>
      <c r="O53" s="135"/>
      <c r="P53" s="136">
        <f t="shared" si="12"/>
        <v>0</v>
      </c>
      <c r="Q53" s="137">
        <f t="shared" si="1"/>
        <v>0</v>
      </c>
      <c r="R53" s="122"/>
      <c r="S53" s="138">
        <f t="shared" si="3"/>
        <v>0</v>
      </c>
      <c r="T53" s="139">
        <f t="shared" si="3"/>
        <v>0</v>
      </c>
      <c r="U53" s="9"/>
      <c r="V53" s="170">
        <v>38</v>
      </c>
      <c r="W53" s="103"/>
      <c r="X53" s="91"/>
      <c r="Y53" s="91"/>
      <c r="Z53" s="91"/>
      <c r="AA53" s="91"/>
      <c r="AB53" s="91"/>
      <c r="AC53" s="91"/>
      <c r="AD53" s="91"/>
      <c r="AE53" s="83">
        <f t="shared" si="4"/>
        <v>0</v>
      </c>
      <c r="AF53" s="84">
        <f t="shared" si="7"/>
        <v>0</v>
      </c>
      <c r="AG53" s="83"/>
      <c r="AH53" s="98">
        <f t="shared" si="8"/>
        <v>0</v>
      </c>
      <c r="AI53" s="179">
        <f t="shared" si="9"/>
        <v>0</v>
      </c>
      <c r="AK53" s="185">
        <v>38</v>
      </c>
      <c r="AL53" s="91"/>
      <c r="AM53" s="91"/>
      <c r="AN53" s="91"/>
      <c r="AO53" s="91"/>
      <c r="AP53" s="91"/>
      <c r="AQ53" s="91"/>
      <c r="AR53" s="91"/>
      <c r="AS53" s="91"/>
      <c r="AT53" s="83">
        <f t="shared" si="13"/>
        <v>0</v>
      </c>
      <c r="AU53" s="200">
        <f t="shared" si="10"/>
        <v>0</v>
      </c>
      <c r="AV53" s="188"/>
      <c r="AW53" s="3"/>
      <c r="AX53" s="170">
        <v>38</v>
      </c>
      <c r="AY53" s="75">
        <f>AY52-Veckoplanering1!$AE53+AT53</f>
        <v>0</v>
      </c>
      <c r="AZ53" s="72" t="e">
        <f t="shared" si="5"/>
        <v>#DIV/0!</v>
      </c>
      <c r="BA53" s="99" t="e">
        <f t="shared" si="6"/>
        <v>#DIV/0!</v>
      </c>
      <c r="BB53" s="179" t="e">
        <f>BB52-Veckoplanering1!$BA53</f>
        <v>#DIV/0!</v>
      </c>
      <c r="BQ53">
        <f>Veckoplanering1!$AF53</f>
        <v>0</v>
      </c>
      <c r="BR53">
        <f t="shared" si="0"/>
        <v>0</v>
      </c>
      <c r="BS53" s="67">
        <f t="shared" si="2"/>
        <v>0</v>
      </c>
    </row>
    <row r="54" spans="2:71" x14ac:dyDescent="0.25">
      <c r="B54" s="235"/>
      <c r="C54" s="238">
        <v>39</v>
      </c>
      <c r="D54" s="235">
        <v>1</v>
      </c>
      <c r="E54" s="125">
        <f>Veckoplanering1!$D54*$E$6</f>
        <v>0</v>
      </c>
      <c r="F54" s="125">
        <f t="shared" si="11"/>
        <v>0</v>
      </c>
      <c r="G54" s="125"/>
      <c r="H54" s="126"/>
      <c r="I54" s="127"/>
      <c r="J54" s="127"/>
      <c r="K54" s="127"/>
      <c r="L54" s="127"/>
      <c r="M54" s="127"/>
      <c r="N54" s="127"/>
      <c r="O54" s="127"/>
      <c r="P54" s="128">
        <f t="shared" si="12"/>
        <v>0</v>
      </c>
      <c r="Q54" s="129">
        <f t="shared" si="1"/>
        <v>0</v>
      </c>
      <c r="R54" s="130"/>
      <c r="S54" s="131">
        <f t="shared" si="3"/>
        <v>0</v>
      </c>
      <c r="T54" s="132">
        <f t="shared" si="3"/>
        <v>0</v>
      </c>
      <c r="U54" s="9"/>
      <c r="V54" s="171">
        <v>39</v>
      </c>
      <c r="W54" s="100"/>
      <c r="X54" s="86"/>
      <c r="Y54" s="86"/>
      <c r="Z54" s="86"/>
      <c r="AA54" s="86"/>
      <c r="AB54" s="86"/>
      <c r="AC54" s="86"/>
      <c r="AD54" s="86"/>
      <c r="AE54" s="88">
        <f t="shared" si="4"/>
        <v>0</v>
      </c>
      <c r="AF54" s="89">
        <f t="shared" si="7"/>
        <v>0</v>
      </c>
      <c r="AG54" s="88"/>
      <c r="AH54" s="101">
        <f t="shared" si="8"/>
        <v>0</v>
      </c>
      <c r="AI54" s="180">
        <f t="shared" si="9"/>
        <v>0</v>
      </c>
      <c r="AK54" s="186">
        <v>39</v>
      </c>
      <c r="AL54" s="86"/>
      <c r="AM54" s="86"/>
      <c r="AN54" s="86"/>
      <c r="AO54" s="86"/>
      <c r="AP54" s="86"/>
      <c r="AQ54" s="86"/>
      <c r="AR54" s="86"/>
      <c r="AS54" s="86"/>
      <c r="AT54" s="88">
        <f t="shared" si="13"/>
        <v>0</v>
      </c>
      <c r="AU54" s="201">
        <f t="shared" si="10"/>
        <v>0</v>
      </c>
      <c r="AV54" s="187"/>
      <c r="AW54" s="3"/>
      <c r="AX54" s="171">
        <v>39</v>
      </c>
      <c r="AY54" s="73">
        <f>AY53-Veckoplanering1!$AE54+AT54</f>
        <v>0</v>
      </c>
      <c r="AZ54" s="74" t="e">
        <f t="shared" si="5"/>
        <v>#DIV/0!</v>
      </c>
      <c r="BA54" s="102" t="e">
        <f t="shared" si="6"/>
        <v>#DIV/0!</v>
      </c>
      <c r="BB54" s="180" t="e">
        <f>BB53-Veckoplanering1!$BA54</f>
        <v>#DIV/0!</v>
      </c>
      <c r="BQ54">
        <f>Veckoplanering1!$AF54</f>
        <v>0</v>
      </c>
      <c r="BR54">
        <f t="shared" si="0"/>
        <v>0</v>
      </c>
      <c r="BS54" s="67">
        <f t="shared" si="2"/>
        <v>0</v>
      </c>
    </row>
    <row r="55" spans="2:71" x14ac:dyDescent="0.25">
      <c r="B55" s="236"/>
      <c r="C55" s="239">
        <v>40</v>
      </c>
      <c r="D55" s="236">
        <v>1</v>
      </c>
      <c r="E55" s="133">
        <f>Veckoplanering1!$D55*$E$6</f>
        <v>0</v>
      </c>
      <c r="F55" s="133">
        <f t="shared" si="11"/>
        <v>0</v>
      </c>
      <c r="G55" s="133"/>
      <c r="H55" s="134"/>
      <c r="I55" s="135"/>
      <c r="J55" s="135"/>
      <c r="K55" s="135"/>
      <c r="L55" s="135"/>
      <c r="M55" s="135"/>
      <c r="N55" s="135"/>
      <c r="O55" s="135"/>
      <c r="P55" s="136">
        <f t="shared" si="12"/>
        <v>0</v>
      </c>
      <c r="Q55" s="137">
        <f t="shared" si="1"/>
        <v>0</v>
      </c>
      <c r="R55" s="122"/>
      <c r="S55" s="138">
        <f t="shared" si="3"/>
        <v>0</v>
      </c>
      <c r="T55" s="139">
        <f t="shared" si="3"/>
        <v>0</v>
      </c>
      <c r="U55" s="9"/>
      <c r="V55" s="170">
        <v>40</v>
      </c>
      <c r="W55" s="85"/>
      <c r="X55" s="92"/>
      <c r="Y55" s="92"/>
      <c r="Z55" s="92"/>
      <c r="AA55" s="92"/>
      <c r="AB55" s="92"/>
      <c r="AC55" s="92"/>
      <c r="AD55" s="92"/>
      <c r="AE55" s="83">
        <f t="shared" si="4"/>
        <v>0</v>
      </c>
      <c r="AF55" s="84">
        <f t="shared" si="7"/>
        <v>0</v>
      </c>
      <c r="AG55" s="83"/>
      <c r="AH55" s="98">
        <f t="shared" si="8"/>
        <v>0</v>
      </c>
      <c r="AI55" s="179">
        <f t="shared" si="9"/>
        <v>0</v>
      </c>
      <c r="AK55" s="185">
        <v>40</v>
      </c>
      <c r="AL55" s="92"/>
      <c r="AM55" s="92"/>
      <c r="AN55" s="92"/>
      <c r="AO55" s="92"/>
      <c r="AP55" s="92"/>
      <c r="AQ55" s="92"/>
      <c r="AR55" s="92"/>
      <c r="AS55" s="92"/>
      <c r="AT55" s="83">
        <f t="shared" si="13"/>
        <v>0</v>
      </c>
      <c r="AU55" s="200">
        <f t="shared" si="10"/>
        <v>0</v>
      </c>
      <c r="AV55" s="188"/>
      <c r="AW55" s="3"/>
      <c r="AX55" s="170">
        <v>40</v>
      </c>
      <c r="AY55" s="75">
        <f>AY54-Veckoplanering1!$AE55+AT55</f>
        <v>0</v>
      </c>
      <c r="AZ55" s="72" t="e">
        <f t="shared" si="5"/>
        <v>#DIV/0!</v>
      </c>
      <c r="BA55" s="99" t="e">
        <f t="shared" si="6"/>
        <v>#DIV/0!</v>
      </c>
      <c r="BB55" s="179" t="e">
        <f>BB54-Veckoplanering1!$BA55</f>
        <v>#DIV/0!</v>
      </c>
      <c r="BQ55">
        <f>Veckoplanering1!$AF55</f>
        <v>0</v>
      </c>
      <c r="BR55">
        <f t="shared" si="0"/>
        <v>0</v>
      </c>
      <c r="BS55" s="67">
        <f t="shared" si="2"/>
        <v>0</v>
      </c>
    </row>
    <row r="56" spans="2:71" x14ac:dyDescent="0.25">
      <c r="B56" s="235"/>
      <c r="C56" s="238">
        <v>41</v>
      </c>
      <c r="D56" s="235">
        <v>1</v>
      </c>
      <c r="E56" s="125">
        <f>Veckoplanering1!$D56*$E$6</f>
        <v>0</v>
      </c>
      <c r="F56" s="125">
        <f t="shared" si="11"/>
        <v>0</v>
      </c>
      <c r="G56" s="125"/>
      <c r="H56" s="126"/>
      <c r="I56" s="127"/>
      <c r="J56" s="127"/>
      <c r="K56" s="127"/>
      <c r="L56" s="127"/>
      <c r="M56" s="127"/>
      <c r="N56" s="127"/>
      <c r="O56" s="127"/>
      <c r="P56" s="128">
        <f t="shared" si="12"/>
        <v>0</v>
      </c>
      <c r="Q56" s="129">
        <f t="shared" si="1"/>
        <v>0</v>
      </c>
      <c r="R56" s="130"/>
      <c r="S56" s="131">
        <f t="shared" si="3"/>
        <v>0</v>
      </c>
      <c r="T56" s="132">
        <f t="shared" si="3"/>
        <v>0</v>
      </c>
      <c r="U56" s="9"/>
      <c r="V56" s="171">
        <v>41</v>
      </c>
      <c r="W56" s="100"/>
      <c r="X56" s="86"/>
      <c r="Y56" s="86"/>
      <c r="Z56" s="86"/>
      <c r="AA56" s="86"/>
      <c r="AB56" s="86"/>
      <c r="AC56" s="86"/>
      <c r="AD56" s="86"/>
      <c r="AE56" s="88">
        <f t="shared" si="4"/>
        <v>0</v>
      </c>
      <c r="AF56" s="89">
        <f t="shared" si="7"/>
        <v>0</v>
      </c>
      <c r="AG56" s="88"/>
      <c r="AH56" s="101">
        <f t="shared" si="8"/>
        <v>0</v>
      </c>
      <c r="AI56" s="180">
        <f t="shared" si="9"/>
        <v>0</v>
      </c>
      <c r="AK56" s="186">
        <v>41</v>
      </c>
      <c r="AL56" s="86"/>
      <c r="AM56" s="86"/>
      <c r="AN56" s="86"/>
      <c r="AO56" s="86"/>
      <c r="AP56" s="86"/>
      <c r="AQ56" s="86"/>
      <c r="AR56" s="86"/>
      <c r="AS56" s="86"/>
      <c r="AT56" s="88">
        <f t="shared" si="13"/>
        <v>0</v>
      </c>
      <c r="AU56" s="201">
        <f t="shared" si="10"/>
        <v>0</v>
      </c>
      <c r="AV56" s="187"/>
      <c r="AW56" s="3"/>
      <c r="AX56" s="171">
        <v>41</v>
      </c>
      <c r="AY56" s="73">
        <f>AY55-Veckoplanering1!$AE56+AT56</f>
        <v>0</v>
      </c>
      <c r="AZ56" s="74" t="e">
        <f t="shared" si="5"/>
        <v>#DIV/0!</v>
      </c>
      <c r="BA56" s="102" t="e">
        <f t="shared" si="6"/>
        <v>#DIV/0!</v>
      </c>
      <c r="BB56" s="180" t="e">
        <f>BB55-Veckoplanering1!$BA56</f>
        <v>#DIV/0!</v>
      </c>
      <c r="BQ56">
        <f>Veckoplanering1!$AF56</f>
        <v>0</v>
      </c>
      <c r="BR56">
        <f t="shared" si="0"/>
        <v>0</v>
      </c>
      <c r="BS56" s="67">
        <f t="shared" si="2"/>
        <v>0</v>
      </c>
    </row>
    <row r="57" spans="2:71" x14ac:dyDescent="0.25">
      <c r="B57" s="236"/>
      <c r="C57" s="239">
        <v>42</v>
      </c>
      <c r="D57" s="236">
        <v>1</v>
      </c>
      <c r="E57" s="133">
        <f>Veckoplanering1!$D57*$E$6</f>
        <v>0</v>
      </c>
      <c r="F57" s="133">
        <f t="shared" si="11"/>
        <v>0</v>
      </c>
      <c r="G57" s="133"/>
      <c r="H57" s="134"/>
      <c r="I57" s="135"/>
      <c r="J57" s="135"/>
      <c r="K57" s="135"/>
      <c r="L57" s="135"/>
      <c r="M57" s="135"/>
      <c r="N57" s="135"/>
      <c r="O57" s="135"/>
      <c r="P57" s="136">
        <f t="shared" si="12"/>
        <v>0</v>
      </c>
      <c r="Q57" s="137">
        <f t="shared" si="1"/>
        <v>0</v>
      </c>
      <c r="R57" s="122"/>
      <c r="S57" s="138">
        <f t="shared" si="3"/>
        <v>0</v>
      </c>
      <c r="T57" s="139">
        <f t="shared" si="3"/>
        <v>0</v>
      </c>
      <c r="U57" s="9"/>
      <c r="V57" s="170">
        <v>42</v>
      </c>
      <c r="W57" s="85"/>
      <c r="X57" s="92"/>
      <c r="Y57" s="92"/>
      <c r="Z57" s="92"/>
      <c r="AA57" s="92"/>
      <c r="AB57" s="92"/>
      <c r="AC57" s="92"/>
      <c r="AD57" s="92"/>
      <c r="AE57" s="83">
        <f t="shared" si="4"/>
        <v>0</v>
      </c>
      <c r="AF57" s="84">
        <f t="shared" si="7"/>
        <v>0</v>
      </c>
      <c r="AG57" s="83"/>
      <c r="AH57" s="98">
        <f t="shared" si="8"/>
        <v>0</v>
      </c>
      <c r="AI57" s="179">
        <f t="shared" si="9"/>
        <v>0</v>
      </c>
      <c r="AK57" s="185">
        <v>42</v>
      </c>
      <c r="AL57" s="92"/>
      <c r="AM57" s="92"/>
      <c r="AN57" s="92"/>
      <c r="AO57" s="92"/>
      <c r="AP57" s="92"/>
      <c r="AQ57" s="92"/>
      <c r="AR57" s="92"/>
      <c r="AS57" s="92"/>
      <c r="AT57" s="83">
        <f t="shared" si="13"/>
        <v>0</v>
      </c>
      <c r="AU57" s="200">
        <f t="shared" si="10"/>
        <v>0</v>
      </c>
      <c r="AV57" s="188"/>
      <c r="AW57" s="3"/>
      <c r="AX57" s="170">
        <v>42</v>
      </c>
      <c r="AY57" s="75">
        <f>AY56-Veckoplanering1!$AE57+AT57</f>
        <v>0</v>
      </c>
      <c r="AZ57" s="72" t="e">
        <f t="shared" si="5"/>
        <v>#DIV/0!</v>
      </c>
      <c r="BA57" s="99" t="e">
        <f t="shared" si="6"/>
        <v>#DIV/0!</v>
      </c>
      <c r="BB57" s="179" t="e">
        <f>BB56-Veckoplanering1!$BA57</f>
        <v>#DIV/0!</v>
      </c>
      <c r="BQ57">
        <f>Veckoplanering1!$AF57</f>
        <v>0</v>
      </c>
      <c r="BR57">
        <f t="shared" si="0"/>
        <v>0</v>
      </c>
      <c r="BS57" s="67">
        <f t="shared" si="2"/>
        <v>0</v>
      </c>
    </row>
    <row r="58" spans="2:71" x14ac:dyDescent="0.25">
      <c r="B58" s="235"/>
      <c r="C58" s="238">
        <v>43</v>
      </c>
      <c r="D58" s="235">
        <v>1</v>
      </c>
      <c r="E58" s="125">
        <f>Veckoplanering1!$D58*$E$6</f>
        <v>0</v>
      </c>
      <c r="F58" s="125">
        <f t="shared" si="11"/>
        <v>0</v>
      </c>
      <c r="G58" s="125"/>
      <c r="H58" s="126"/>
      <c r="I58" s="127"/>
      <c r="J58" s="127"/>
      <c r="K58" s="127"/>
      <c r="L58" s="127"/>
      <c r="M58" s="127"/>
      <c r="N58" s="127"/>
      <c r="O58" s="127"/>
      <c r="P58" s="128">
        <f t="shared" si="12"/>
        <v>0</v>
      </c>
      <c r="Q58" s="129">
        <f t="shared" si="1"/>
        <v>0</v>
      </c>
      <c r="R58" s="130"/>
      <c r="S58" s="131">
        <f t="shared" si="3"/>
        <v>0</v>
      </c>
      <c r="T58" s="132">
        <f t="shared" si="3"/>
        <v>0</v>
      </c>
      <c r="U58" s="9"/>
      <c r="V58" s="171">
        <v>43</v>
      </c>
      <c r="W58" s="80"/>
      <c r="X58" s="90"/>
      <c r="Y58" s="90"/>
      <c r="Z58" s="90"/>
      <c r="AA58" s="90"/>
      <c r="AB58" s="90"/>
      <c r="AC58" s="90"/>
      <c r="AD58" s="90"/>
      <c r="AE58" s="88">
        <f t="shared" si="4"/>
        <v>0</v>
      </c>
      <c r="AF58" s="89">
        <f t="shared" si="7"/>
        <v>0</v>
      </c>
      <c r="AG58" s="88"/>
      <c r="AH58" s="101">
        <f t="shared" si="8"/>
        <v>0</v>
      </c>
      <c r="AI58" s="180">
        <f t="shared" si="9"/>
        <v>0</v>
      </c>
      <c r="AK58" s="186">
        <v>43</v>
      </c>
      <c r="AL58" s="90"/>
      <c r="AM58" s="90"/>
      <c r="AN58" s="90"/>
      <c r="AO58" s="90"/>
      <c r="AP58" s="90"/>
      <c r="AQ58" s="90"/>
      <c r="AR58" s="90"/>
      <c r="AS58" s="90"/>
      <c r="AT58" s="88">
        <f t="shared" si="13"/>
        <v>0</v>
      </c>
      <c r="AU58" s="201">
        <f t="shared" si="10"/>
        <v>0</v>
      </c>
      <c r="AV58" s="187"/>
      <c r="AW58" s="3"/>
      <c r="AX58" s="171">
        <v>43</v>
      </c>
      <c r="AY58" s="73">
        <f>AY57-Veckoplanering1!$AE58+AT58</f>
        <v>0</v>
      </c>
      <c r="AZ58" s="74" t="e">
        <f t="shared" si="5"/>
        <v>#DIV/0!</v>
      </c>
      <c r="BA58" s="102" t="e">
        <f t="shared" si="6"/>
        <v>#DIV/0!</v>
      </c>
      <c r="BB58" s="180" t="e">
        <f>BB57-Veckoplanering1!$BA58</f>
        <v>#DIV/0!</v>
      </c>
      <c r="BQ58">
        <f>Veckoplanering1!$AF58</f>
        <v>0</v>
      </c>
      <c r="BR58">
        <f t="shared" si="0"/>
        <v>0</v>
      </c>
      <c r="BS58" s="67">
        <f t="shared" si="2"/>
        <v>0</v>
      </c>
    </row>
    <row r="59" spans="2:71" x14ac:dyDescent="0.25">
      <c r="B59" s="236" t="s">
        <v>94</v>
      </c>
      <c r="C59" s="239">
        <v>44</v>
      </c>
      <c r="D59" s="236">
        <v>1</v>
      </c>
      <c r="E59" s="133">
        <f>Veckoplanering1!$D59*$E$6</f>
        <v>0</v>
      </c>
      <c r="F59" s="133">
        <f t="shared" si="11"/>
        <v>0</v>
      </c>
      <c r="G59" s="133"/>
      <c r="H59" s="134"/>
      <c r="I59" s="135"/>
      <c r="J59" s="135"/>
      <c r="K59" s="135"/>
      <c r="L59" s="135"/>
      <c r="M59" s="135"/>
      <c r="N59" s="135"/>
      <c r="O59" s="135"/>
      <c r="P59" s="136">
        <f t="shared" si="12"/>
        <v>0</v>
      </c>
      <c r="Q59" s="137">
        <f t="shared" si="1"/>
        <v>0</v>
      </c>
      <c r="R59" s="122"/>
      <c r="S59" s="138">
        <f t="shared" si="3"/>
        <v>0</v>
      </c>
      <c r="T59" s="139">
        <f t="shared" si="3"/>
        <v>0</v>
      </c>
      <c r="U59" s="7"/>
      <c r="V59" s="170">
        <v>44</v>
      </c>
      <c r="W59" s="85"/>
      <c r="X59" s="92"/>
      <c r="Y59" s="92"/>
      <c r="Z59" s="92"/>
      <c r="AA59" s="92"/>
      <c r="AB59" s="92"/>
      <c r="AC59" s="92"/>
      <c r="AD59" s="92"/>
      <c r="AE59" s="83">
        <f t="shared" si="4"/>
        <v>0</v>
      </c>
      <c r="AF59" s="84">
        <f t="shared" si="7"/>
        <v>0</v>
      </c>
      <c r="AG59" s="83"/>
      <c r="AH59" s="98">
        <f t="shared" si="8"/>
        <v>0</v>
      </c>
      <c r="AI59" s="179">
        <f t="shared" si="9"/>
        <v>0</v>
      </c>
      <c r="AK59" s="185">
        <v>44</v>
      </c>
      <c r="AL59" s="92"/>
      <c r="AM59" s="92"/>
      <c r="AN59" s="92"/>
      <c r="AO59" s="92"/>
      <c r="AP59" s="92"/>
      <c r="AQ59" s="92"/>
      <c r="AR59" s="92"/>
      <c r="AS59" s="92"/>
      <c r="AT59" s="83">
        <f t="shared" si="13"/>
        <v>0</v>
      </c>
      <c r="AU59" s="200">
        <f t="shared" si="10"/>
        <v>0</v>
      </c>
      <c r="AV59" s="188"/>
      <c r="AW59" s="3"/>
      <c r="AX59" s="170">
        <v>44</v>
      </c>
      <c r="AY59" s="75">
        <f>AY58-Veckoplanering1!$AE59+AT59</f>
        <v>0</v>
      </c>
      <c r="AZ59" s="72" t="e">
        <f t="shared" si="5"/>
        <v>#DIV/0!</v>
      </c>
      <c r="BA59" s="99" t="e">
        <f t="shared" si="6"/>
        <v>#DIV/0!</v>
      </c>
      <c r="BB59" s="179" t="e">
        <f>BB58-Veckoplanering1!$BA59</f>
        <v>#DIV/0!</v>
      </c>
      <c r="BQ59">
        <f>Veckoplanering1!$AF59</f>
        <v>0</v>
      </c>
      <c r="BR59">
        <f t="shared" si="0"/>
        <v>0</v>
      </c>
      <c r="BS59" s="67">
        <f t="shared" si="2"/>
        <v>0</v>
      </c>
    </row>
    <row r="60" spans="2:71" x14ac:dyDescent="0.25">
      <c r="B60" s="235"/>
      <c r="C60" s="238">
        <v>45</v>
      </c>
      <c r="D60" s="235">
        <v>1</v>
      </c>
      <c r="E60" s="125">
        <f>Veckoplanering1!$D60*$E$6</f>
        <v>0</v>
      </c>
      <c r="F60" s="125">
        <f t="shared" si="11"/>
        <v>0</v>
      </c>
      <c r="G60" s="125"/>
      <c r="H60" s="126"/>
      <c r="I60" s="127"/>
      <c r="J60" s="127"/>
      <c r="K60" s="127"/>
      <c r="L60" s="127"/>
      <c r="M60" s="127"/>
      <c r="N60" s="127"/>
      <c r="O60" s="127"/>
      <c r="P60" s="128">
        <f t="shared" si="12"/>
        <v>0</v>
      </c>
      <c r="Q60" s="129">
        <f t="shared" si="1"/>
        <v>0</v>
      </c>
      <c r="R60" s="130"/>
      <c r="S60" s="131">
        <f t="shared" si="3"/>
        <v>0</v>
      </c>
      <c r="T60" s="132">
        <f t="shared" si="3"/>
        <v>0</v>
      </c>
      <c r="U60" s="7"/>
      <c r="V60" s="171">
        <v>45</v>
      </c>
      <c r="W60" s="80"/>
      <c r="X60" s="77"/>
      <c r="Y60" s="90"/>
      <c r="Z60" s="90"/>
      <c r="AA60" s="90"/>
      <c r="AB60" s="90"/>
      <c r="AC60" s="90"/>
      <c r="AD60" s="90"/>
      <c r="AE60" s="88">
        <f t="shared" si="4"/>
        <v>0</v>
      </c>
      <c r="AF60" s="89">
        <f t="shared" si="7"/>
        <v>0</v>
      </c>
      <c r="AG60" s="88"/>
      <c r="AH60" s="101">
        <f t="shared" si="8"/>
        <v>0</v>
      </c>
      <c r="AI60" s="180">
        <f t="shared" si="9"/>
        <v>0</v>
      </c>
      <c r="AK60" s="186">
        <v>45</v>
      </c>
      <c r="AL60" s="90"/>
      <c r="AM60" s="77"/>
      <c r="AN60" s="90"/>
      <c r="AO60" s="90"/>
      <c r="AP60" s="90"/>
      <c r="AQ60" s="90"/>
      <c r="AR60" s="90"/>
      <c r="AS60" s="90"/>
      <c r="AT60" s="88">
        <f t="shared" si="13"/>
        <v>0</v>
      </c>
      <c r="AU60" s="201">
        <f t="shared" si="10"/>
        <v>0</v>
      </c>
      <c r="AV60" s="187"/>
      <c r="AW60" s="3"/>
      <c r="AX60" s="171">
        <v>45</v>
      </c>
      <c r="AY60" s="73">
        <f>AY59-Veckoplanering1!$AE60+AT60</f>
        <v>0</v>
      </c>
      <c r="AZ60" s="74" t="e">
        <f t="shared" si="5"/>
        <v>#DIV/0!</v>
      </c>
      <c r="BA60" s="102" t="e">
        <f t="shared" si="6"/>
        <v>#DIV/0!</v>
      </c>
      <c r="BB60" s="180" t="e">
        <f>BB59-Veckoplanering1!$BA60</f>
        <v>#DIV/0!</v>
      </c>
      <c r="BQ60">
        <f>Veckoplanering1!$AF60</f>
        <v>0</v>
      </c>
      <c r="BR60">
        <f t="shared" si="0"/>
        <v>0</v>
      </c>
      <c r="BS60" s="67">
        <f t="shared" si="2"/>
        <v>0</v>
      </c>
    </row>
    <row r="61" spans="2:71" x14ac:dyDescent="0.25">
      <c r="B61" s="236"/>
      <c r="C61" s="239">
        <v>46</v>
      </c>
      <c r="D61" s="236">
        <v>1</v>
      </c>
      <c r="E61" s="133">
        <f>Veckoplanering1!$D61*$E$6</f>
        <v>0</v>
      </c>
      <c r="F61" s="133">
        <f t="shared" si="11"/>
        <v>0</v>
      </c>
      <c r="G61" s="133"/>
      <c r="H61" s="134"/>
      <c r="I61" s="135"/>
      <c r="J61" s="135"/>
      <c r="K61" s="135"/>
      <c r="L61" s="135"/>
      <c r="M61" s="135"/>
      <c r="N61" s="135"/>
      <c r="O61" s="135"/>
      <c r="P61" s="136">
        <f t="shared" si="12"/>
        <v>0</v>
      </c>
      <c r="Q61" s="137">
        <f t="shared" si="1"/>
        <v>0</v>
      </c>
      <c r="R61" s="122"/>
      <c r="S61" s="138">
        <f t="shared" si="3"/>
        <v>0</v>
      </c>
      <c r="T61" s="139">
        <f t="shared" si="3"/>
        <v>0</v>
      </c>
      <c r="U61" s="7"/>
      <c r="V61" s="170">
        <v>46</v>
      </c>
      <c r="W61" s="85"/>
      <c r="X61" s="92"/>
      <c r="Y61" s="92"/>
      <c r="Z61" s="92"/>
      <c r="AA61" s="225"/>
      <c r="AB61" s="225"/>
      <c r="AC61" s="92"/>
      <c r="AD61" s="92"/>
      <c r="AE61" s="83">
        <f t="shared" si="4"/>
        <v>0</v>
      </c>
      <c r="AF61" s="84">
        <f t="shared" si="7"/>
        <v>0</v>
      </c>
      <c r="AG61" s="83"/>
      <c r="AH61" s="98">
        <f t="shared" si="8"/>
        <v>0</v>
      </c>
      <c r="AI61" s="179">
        <f t="shared" si="9"/>
        <v>0</v>
      </c>
      <c r="AK61" s="185">
        <v>46</v>
      </c>
      <c r="AL61" s="92"/>
      <c r="AM61" s="92"/>
      <c r="AN61" s="92"/>
      <c r="AO61" s="92"/>
      <c r="AP61" s="225"/>
      <c r="AQ61" s="225"/>
      <c r="AR61" s="92"/>
      <c r="AS61" s="92"/>
      <c r="AT61" s="83">
        <f t="shared" si="13"/>
        <v>0</v>
      </c>
      <c r="AU61" s="200">
        <f t="shared" si="10"/>
        <v>0</v>
      </c>
      <c r="AV61" s="188"/>
      <c r="AW61" s="3"/>
      <c r="AX61" s="170">
        <v>46</v>
      </c>
      <c r="AY61" s="75">
        <f>AY60-Veckoplanering1!$AE61+AT61</f>
        <v>0</v>
      </c>
      <c r="AZ61" s="72" t="e">
        <f t="shared" si="5"/>
        <v>#DIV/0!</v>
      </c>
      <c r="BA61" s="99" t="e">
        <f t="shared" si="6"/>
        <v>#DIV/0!</v>
      </c>
      <c r="BB61" s="179" t="e">
        <f>BB60-Veckoplanering1!$BA61</f>
        <v>#DIV/0!</v>
      </c>
      <c r="BQ61">
        <f>Veckoplanering1!$AF61</f>
        <v>0</v>
      </c>
      <c r="BR61">
        <f t="shared" si="0"/>
        <v>0</v>
      </c>
      <c r="BS61" s="67">
        <f t="shared" si="2"/>
        <v>0</v>
      </c>
    </row>
    <row r="62" spans="2:71" x14ac:dyDescent="0.25">
      <c r="B62" s="235"/>
      <c r="C62" s="238">
        <v>47</v>
      </c>
      <c r="D62" s="235">
        <v>1</v>
      </c>
      <c r="E62" s="125">
        <f>Veckoplanering1!$D62*$E$6</f>
        <v>0</v>
      </c>
      <c r="F62" s="125">
        <f t="shared" si="11"/>
        <v>0</v>
      </c>
      <c r="G62" s="125"/>
      <c r="H62" s="126"/>
      <c r="I62" s="127"/>
      <c r="J62" s="127"/>
      <c r="K62" s="127"/>
      <c r="L62" s="127"/>
      <c r="M62" s="127"/>
      <c r="N62" s="127"/>
      <c r="O62" s="127"/>
      <c r="P62" s="128">
        <f t="shared" si="12"/>
        <v>0</v>
      </c>
      <c r="Q62" s="129">
        <f t="shared" si="1"/>
        <v>0</v>
      </c>
      <c r="R62" s="130"/>
      <c r="S62" s="131">
        <f t="shared" si="3"/>
        <v>0</v>
      </c>
      <c r="T62" s="132">
        <f t="shared" si="3"/>
        <v>0</v>
      </c>
      <c r="U62" s="7"/>
      <c r="V62" s="171">
        <v>47</v>
      </c>
      <c r="W62" s="80"/>
      <c r="X62" s="90"/>
      <c r="Y62" s="90"/>
      <c r="Z62" s="90"/>
      <c r="AA62" s="90"/>
      <c r="AB62" s="90"/>
      <c r="AC62" s="90"/>
      <c r="AD62" s="90"/>
      <c r="AE62" s="88">
        <f t="shared" si="4"/>
        <v>0</v>
      </c>
      <c r="AF62" s="89">
        <f t="shared" si="7"/>
        <v>0</v>
      </c>
      <c r="AG62" s="88"/>
      <c r="AH62" s="101">
        <f t="shared" si="8"/>
        <v>0</v>
      </c>
      <c r="AI62" s="180">
        <f t="shared" si="9"/>
        <v>0</v>
      </c>
      <c r="AK62" s="186">
        <v>47</v>
      </c>
      <c r="AL62" s="90"/>
      <c r="AM62" s="90"/>
      <c r="AN62" s="90"/>
      <c r="AO62" s="90"/>
      <c r="AP62" s="90"/>
      <c r="AQ62" s="90"/>
      <c r="AR62" s="90"/>
      <c r="AS62" s="90"/>
      <c r="AT62" s="88">
        <f t="shared" si="13"/>
        <v>0</v>
      </c>
      <c r="AU62" s="201">
        <f t="shared" si="10"/>
        <v>0</v>
      </c>
      <c r="AV62" s="187"/>
      <c r="AW62" s="3"/>
      <c r="AX62" s="171">
        <v>47</v>
      </c>
      <c r="AY62" s="73">
        <f>AY61-Veckoplanering1!$AE62+AT62</f>
        <v>0</v>
      </c>
      <c r="AZ62" s="74" t="e">
        <f t="shared" si="5"/>
        <v>#DIV/0!</v>
      </c>
      <c r="BA62" s="102" t="e">
        <f t="shared" si="6"/>
        <v>#DIV/0!</v>
      </c>
      <c r="BB62" s="180" t="e">
        <f>BB61-Veckoplanering1!$BA62</f>
        <v>#DIV/0!</v>
      </c>
      <c r="BQ62">
        <f>Veckoplanering1!$AF62</f>
        <v>0</v>
      </c>
      <c r="BR62">
        <f t="shared" si="0"/>
        <v>0</v>
      </c>
      <c r="BS62" s="67">
        <f t="shared" si="2"/>
        <v>0</v>
      </c>
    </row>
    <row r="63" spans="2:71" x14ac:dyDescent="0.25">
      <c r="B63" s="236"/>
      <c r="C63" s="239">
        <v>48</v>
      </c>
      <c r="D63" s="236">
        <v>1</v>
      </c>
      <c r="E63" s="133">
        <f>Veckoplanering1!$D63*$E$6</f>
        <v>0</v>
      </c>
      <c r="F63" s="133">
        <f t="shared" si="11"/>
        <v>0</v>
      </c>
      <c r="G63" s="133"/>
      <c r="H63" s="134"/>
      <c r="I63" s="135"/>
      <c r="J63" s="135"/>
      <c r="K63" s="135"/>
      <c r="L63" s="135"/>
      <c r="M63" s="135"/>
      <c r="N63" s="135"/>
      <c r="O63" s="135"/>
      <c r="P63" s="136">
        <f t="shared" si="12"/>
        <v>0</v>
      </c>
      <c r="Q63" s="137">
        <f t="shared" si="1"/>
        <v>0</v>
      </c>
      <c r="R63" s="122"/>
      <c r="S63" s="138">
        <f t="shared" si="3"/>
        <v>0</v>
      </c>
      <c r="T63" s="139">
        <f t="shared" si="3"/>
        <v>0</v>
      </c>
      <c r="U63" s="7"/>
      <c r="V63" s="170">
        <v>48</v>
      </c>
      <c r="W63" s="85"/>
      <c r="X63" s="92"/>
      <c r="Y63" s="92"/>
      <c r="Z63" s="92"/>
      <c r="AA63" s="92"/>
      <c r="AB63" s="92"/>
      <c r="AC63" s="92"/>
      <c r="AD63" s="92"/>
      <c r="AE63" s="83">
        <f t="shared" si="4"/>
        <v>0</v>
      </c>
      <c r="AF63" s="84">
        <f t="shared" si="7"/>
        <v>0</v>
      </c>
      <c r="AG63" s="83"/>
      <c r="AH63" s="98">
        <f t="shared" si="8"/>
        <v>0</v>
      </c>
      <c r="AI63" s="179">
        <f t="shared" si="9"/>
        <v>0</v>
      </c>
      <c r="AK63" s="185">
        <v>48</v>
      </c>
      <c r="AL63" s="92"/>
      <c r="AM63" s="92"/>
      <c r="AN63" s="92"/>
      <c r="AO63" s="92"/>
      <c r="AP63" s="92"/>
      <c r="AQ63" s="92"/>
      <c r="AR63" s="92"/>
      <c r="AS63" s="92"/>
      <c r="AT63" s="83">
        <f t="shared" si="13"/>
        <v>0</v>
      </c>
      <c r="AU63" s="200">
        <f t="shared" si="10"/>
        <v>0</v>
      </c>
      <c r="AV63" s="188"/>
      <c r="AW63" s="3"/>
      <c r="AX63" s="170">
        <v>48</v>
      </c>
      <c r="AY63" s="75">
        <f>AY62-Veckoplanering1!$AE63+AT63</f>
        <v>0</v>
      </c>
      <c r="AZ63" s="72" t="e">
        <f t="shared" si="5"/>
        <v>#DIV/0!</v>
      </c>
      <c r="BA63" s="99" t="e">
        <f t="shared" si="6"/>
        <v>#DIV/0!</v>
      </c>
      <c r="BB63" s="179" t="e">
        <f>BB62-Veckoplanering1!$BA63</f>
        <v>#DIV/0!</v>
      </c>
      <c r="BQ63">
        <f>Veckoplanering1!$AF63</f>
        <v>0</v>
      </c>
      <c r="BR63">
        <f t="shared" si="0"/>
        <v>0</v>
      </c>
      <c r="BS63" s="67">
        <f t="shared" si="2"/>
        <v>0</v>
      </c>
    </row>
    <row r="64" spans="2:71" x14ac:dyDescent="0.25">
      <c r="B64" s="235"/>
      <c r="C64" s="238">
        <v>49</v>
      </c>
      <c r="D64" s="235">
        <v>1</v>
      </c>
      <c r="E64" s="125">
        <f>Veckoplanering1!$D64*$E$6</f>
        <v>0</v>
      </c>
      <c r="F64" s="125">
        <f t="shared" si="11"/>
        <v>0</v>
      </c>
      <c r="G64" s="125"/>
      <c r="H64" s="126"/>
      <c r="I64" s="127"/>
      <c r="J64" s="127"/>
      <c r="K64" s="127"/>
      <c r="L64" s="127"/>
      <c r="M64" s="127"/>
      <c r="N64" s="127"/>
      <c r="O64" s="127"/>
      <c r="P64" s="128">
        <f t="shared" si="12"/>
        <v>0</v>
      </c>
      <c r="Q64" s="129">
        <f t="shared" si="1"/>
        <v>0</v>
      </c>
      <c r="R64" s="130"/>
      <c r="S64" s="131">
        <f t="shared" si="3"/>
        <v>0</v>
      </c>
      <c r="T64" s="132">
        <f t="shared" si="3"/>
        <v>0</v>
      </c>
      <c r="U64" s="7"/>
      <c r="V64" s="171">
        <v>49</v>
      </c>
      <c r="W64" s="80"/>
      <c r="X64" s="90"/>
      <c r="Y64" s="90"/>
      <c r="Z64" s="90"/>
      <c r="AA64" s="90"/>
      <c r="AB64" s="90"/>
      <c r="AC64" s="90"/>
      <c r="AD64" s="90"/>
      <c r="AE64" s="88">
        <f t="shared" si="4"/>
        <v>0</v>
      </c>
      <c r="AF64" s="89">
        <f t="shared" si="7"/>
        <v>0</v>
      </c>
      <c r="AG64" s="88"/>
      <c r="AH64" s="101">
        <f t="shared" si="8"/>
        <v>0</v>
      </c>
      <c r="AI64" s="180">
        <f t="shared" si="9"/>
        <v>0</v>
      </c>
      <c r="AK64" s="186">
        <v>49</v>
      </c>
      <c r="AL64" s="90"/>
      <c r="AM64" s="90"/>
      <c r="AN64" s="90"/>
      <c r="AO64" s="90"/>
      <c r="AP64" s="90"/>
      <c r="AQ64" s="90"/>
      <c r="AR64" s="90"/>
      <c r="AS64" s="90"/>
      <c r="AT64" s="88">
        <f t="shared" si="13"/>
        <v>0</v>
      </c>
      <c r="AU64" s="201">
        <f t="shared" si="10"/>
        <v>0</v>
      </c>
      <c r="AV64" s="187"/>
      <c r="AW64" s="3"/>
      <c r="AX64" s="171">
        <v>49</v>
      </c>
      <c r="AY64" s="73">
        <f>AY63-Veckoplanering1!$AE64+AT64</f>
        <v>0</v>
      </c>
      <c r="AZ64" s="74" t="e">
        <f t="shared" si="5"/>
        <v>#DIV/0!</v>
      </c>
      <c r="BA64" s="102" t="e">
        <f t="shared" si="6"/>
        <v>#DIV/0!</v>
      </c>
      <c r="BB64" s="180" t="e">
        <f>BB63-Veckoplanering1!$BA64</f>
        <v>#DIV/0!</v>
      </c>
      <c r="BQ64">
        <f>Veckoplanering1!$AF64</f>
        <v>0</v>
      </c>
      <c r="BR64">
        <f t="shared" si="0"/>
        <v>0</v>
      </c>
      <c r="BS64" s="67">
        <f t="shared" si="2"/>
        <v>0</v>
      </c>
    </row>
    <row r="65" spans="2:71" x14ac:dyDescent="0.25">
      <c r="B65" s="236"/>
      <c r="C65" s="239">
        <v>50</v>
      </c>
      <c r="D65" s="236">
        <v>1</v>
      </c>
      <c r="E65" s="133">
        <f>Veckoplanering1!$D65*$E$6</f>
        <v>0</v>
      </c>
      <c r="F65" s="133">
        <f>F64+E65</f>
        <v>0</v>
      </c>
      <c r="G65" s="133"/>
      <c r="H65" s="134"/>
      <c r="I65" s="135"/>
      <c r="J65" s="135"/>
      <c r="K65" s="135"/>
      <c r="L65" s="135"/>
      <c r="M65" s="135"/>
      <c r="N65" s="135"/>
      <c r="O65" s="135"/>
      <c r="P65" s="136">
        <f t="shared" si="12"/>
        <v>0</v>
      </c>
      <c r="Q65" s="137">
        <f t="shared" si="1"/>
        <v>0</v>
      </c>
      <c r="R65" s="122"/>
      <c r="S65" s="138">
        <f t="shared" si="3"/>
        <v>0</v>
      </c>
      <c r="T65" s="139">
        <f t="shared" si="3"/>
        <v>0</v>
      </c>
      <c r="U65" s="7"/>
      <c r="V65" s="170">
        <v>50</v>
      </c>
      <c r="W65" s="85"/>
      <c r="X65" s="92"/>
      <c r="Y65" s="92"/>
      <c r="Z65" s="92"/>
      <c r="AA65" s="92"/>
      <c r="AB65" s="92"/>
      <c r="AC65" s="92"/>
      <c r="AD65" s="92"/>
      <c r="AE65" s="83">
        <f t="shared" si="4"/>
        <v>0</v>
      </c>
      <c r="AF65" s="84">
        <f t="shared" si="7"/>
        <v>0</v>
      </c>
      <c r="AG65" s="83"/>
      <c r="AH65" s="98">
        <f t="shared" si="8"/>
        <v>0</v>
      </c>
      <c r="AI65" s="179">
        <f t="shared" si="9"/>
        <v>0</v>
      </c>
      <c r="AK65" s="185">
        <v>50</v>
      </c>
      <c r="AL65" s="92"/>
      <c r="AM65" s="92"/>
      <c r="AN65" s="92"/>
      <c r="AO65" s="92"/>
      <c r="AP65" s="92"/>
      <c r="AQ65" s="92"/>
      <c r="AR65" s="92"/>
      <c r="AS65" s="92"/>
      <c r="AT65" s="83">
        <f t="shared" si="13"/>
        <v>0</v>
      </c>
      <c r="AU65" s="200">
        <f t="shared" si="10"/>
        <v>0</v>
      </c>
      <c r="AV65" s="188"/>
      <c r="AW65" s="3"/>
      <c r="AX65" s="170">
        <v>50</v>
      </c>
      <c r="AY65" s="75">
        <f>AY64-Veckoplanering1!$AE65+AT65</f>
        <v>0</v>
      </c>
      <c r="AZ65" s="72" t="e">
        <f t="shared" si="5"/>
        <v>#DIV/0!</v>
      </c>
      <c r="BA65" s="99" t="e">
        <f t="shared" si="6"/>
        <v>#DIV/0!</v>
      </c>
      <c r="BB65" s="179" t="e">
        <f>BB64-Veckoplanering1!$BA65</f>
        <v>#DIV/0!</v>
      </c>
      <c r="BQ65">
        <f>Veckoplanering1!$AF65</f>
        <v>0</v>
      </c>
      <c r="BR65">
        <f t="shared" si="0"/>
        <v>0</v>
      </c>
      <c r="BS65" s="67">
        <f t="shared" si="2"/>
        <v>0</v>
      </c>
    </row>
    <row r="66" spans="2:71" x14ac:dyDescent="0.25">
      <c r="B66" s="235"/>
      <c r="C66" s="238">
        <v>51</v>
      </c>
      <c r="D66" s="235">
        <v>1</v>
      </c>
      <c r="E66" s="125">
        <f>Veckoplanering1!$D66*$E$6</f>
        <v>0</v>
      </c>
      <c r="F66" s="125">
        <f t="shared" si="11"/>
        <v>0</v>
      </c>
      <c r="G66" s="125"/>
      <c r="H66" s="126"/>
      <c r="I66" s="127"/>
      <c r="J66" s="127"/>
      <c r="K66" s="127"/>
      <c r="L66" s="127"/>
      <c r="M66" s="127"/>
      <c r="N66" s="127"/>
      <c r="O66" s="127"/>
      <c r="P66" s="128">
        <f t="shared" si="12"/>
        <v>0</v>
      </c>
      <c r="Q66" s="129">
        <f t="shared" si="1"/>
        <v>0</v>
      </c>
      <c r="R66" s="130"/>
      <c r="S66" s="131">
        <f t="shared" si="3"/>
        <v>0</v>
      </c>
      <c r="T66" s="132">
        <f t="shared" si="3"/>
        <v>0</v>
      </c>
      <c r="U66" s="7"/>
      <c r="V66" s="171">
        <v>51</v>
      </c>
      <c r="W66" s="80"/>
      <c r="X66" s="90"/>
      <c r="Y66" s="77"/>
      <c r="Z66" s="77"/>
      <c r="AA66" s="77"/>
      <c r="AB66" s="90"/>
      <c r="AC66" s="77"/>
      <c r="AD66" s="77"/>
      <c r="AE66" s="88">
        <f t="shared" si="4"/>
        <v>0</v>
      </c>
      <c r="AF66" s="89">
        <f t="shared" si="7"/>
        <v>0</v>
      </c>
      <c r="AG66" s="88"/>
      <c r="AH66" s="101">
        <f t="shared" si="8"/>
        <v>0</v>
      </c>
      <c r="AI66" s="180">
        <f t="shared" si="9"/>
        <v>0</v>
      </c>
      <c r="AK66" s="186">
        <v>51</v>
      </c>
      <c r="AL66" s="90"/>
      <c r="AM66" s="90"/>
      <c r="AN66" s="77"/>
      <c r="AO66" s="77"/>
      <c r="AP66" s="77"/>
      <c r="AQ66" s="90"/>
      <c r="AR66" s="77"/>
      <c r="AS66" s="77"/>
      <c r="AT66" s="88">
        <f t="shared" si="13"/>
        <v>0</v>
      </c>
      <c r="AU66" s="201">
        <f t="shared" si="10"/>
        <v>0</v>
      </c>
      <c r="AV66" s="187"/>
      <c r="AW66" s="3"/>
      <c r="AX66" s="171">
        <v>51</v>
      </c>
      <c r="AY66" s="73">
        <f>AY65-Veckoplanering1!$AE66+AT66</f>
        <v>0</v>
      </c>
      <c r="AZ66" s="74" t="e">
        <f t="shared" si="5"/>
        <v>#DIV/0!</v>
      </c>
      <c r="BA66" s="102" t="e">
        <f t="shared" si="6"/>
        <v>#DIV/0!</v>
      </c>
      <c r="BB66" s="180" t="e">
        <f>BB65-Veckoplanering1!$BA66</f>
        <v>#DIV/0!</v>
      </c>
      <c r="BQ66">
        <f>Veckoplanering1!$AF66</f>
        <v>0</v>
      </c>
      <c r="BR66">
        <f t="shared" si="0"/>
        <v>0</v>
      </c>
      <c r="BS66" s="67">
        <f t="shared" si="2"/>
        <v>0</v>
      </c>
    </row>
    <row r="67" spans="2:71" x14ac:dyDescent="0.25">
      <c r="B67" s="236" t="s">
        <v>100</v>
      </c>
      <c r="C67" s="239">
        <v>52</v>
      </c>
      <c r="D67" s="236">
        <v>1</v>
      </c>
      <c r="E67" s="133">
        <f>Veckoplanering1!$D67*$E$6</f>
        <v>0</v>
      </c>
      <c r="F67" s="133">
        <f t="shared" si="11"/>
        <v>0</v>
      </c>
      <c r="G67" s="133"/>
      <c r="H67" s="134"/>
      <c r="I67" s="135"/>
      <c r="J67" s="135"/>
      <c r="K67" s="135"/>
      <c r="L67" s="135"/>
      <c r="M67" s="135"/>
      <c r="N67" s="135"/>
      <c r="O67" s="135"/>
      <c r="P67" s="136">
        <f t="shared" si="12"/>
        <v>0</v>
      </c>
      <c r="Q67" s="146">
        <f t="shared" si="1"/>
        <v>0</v>
      </c>
      <c r="R67" s="147"/>
      <c r="S67" s="138">
        <f t="shared" si="3"/>
        <v>0</v>
      </c>
      <c r="T67" s="139">
        <f t="shared" si="3"/>
        <v>0</v>
      </c>
      <c r="U67" s="7"/>
      <c r="V67" s="170">
        <v>52</v>
      </c>
      <c r="W67" s="105"/>
      <c r="X67" s="92"/>
      <c r="Y67" s="95"/>
      <c r="Z67" s="95"/>
      <c r="AA67" s="95"/>
      <c r="AB67" s="92"/>
      <c r="AC67" s="92"/>
      <c r="AD67" s="92"/>
      <c r="AE67" s="83">
        <f t="shared" si="4"/>
        <v>0</v>
      </c>
      <c r="AF67" s="84">
        <f t="shared" si="7"/>
        <v>0</v>
      </c>
      <c r="AG67" s="83"/>
      <c r="AH67" s="98">
        <f t="shared" si="8"/>
        <v>0</v>
      </c>
      <c r="AI67" s="179">
        <f t="shared" si="9"/>
        <v>0</v>
      </c>
      <c r="AK67" s="185">
        <v>52</v>
      </c>
      <c r="AL67" s="95"/>
      <c r="AM67" s="92"/>
      <c r="AN67" s="95"/>
      <c r="AO67" s="95"/>
      <c r="AP67" s="95"/>
      <c r="AQ67" s="92"/>
      <c r="AR67" s="92"/>
      <c r="AS67" s="92"/>
      <c r="AT67" s="83">
        <f t="shared" si="13"/>
        <v>0</v>
      </c>
      <c r="AU67" s="200">
        <f t="shared" si="10"/>
        <v>0</v>
      </c>
      <c r="AV67" s="188"/>
      <c r="AW67" s="3"/>
      <c r="AX67" s="170">
        <v>52</v>
      </c>
      <c r="AY67" s="75">
        <f>AY66-Veckoplanering1!$AE67+AT67</f>
        <v>0</v>
      </c>
      <c r="AZ67" s="72" t="e">
        <f t="shared" si="5"/>
        <v>#DIV/0!</v>
      </c>
      <c r="BA67" s="99" t="e">
        <f t="shared" si="6"/>
        <v>#DIV/0!</v>
      </c>
      <c r="BB67" s="179" t="e">
        <f>BB66-Veckoplanering1!$BA67</f>
        <v>#DIV/0!</v>
      </c>
      <c r="BQ67">
        <f>Veckoplanering1!$AF67</f>
        <v>0</v>
      </c>
      <c r="BR67">
        <f t="shared" si="0"/>
        <v>0</v>
      </c>
      <c r="BS67" s="67">
        <f t="shared" si="2"/>
        <v>0</v>
      </c>
    </row>
    <row r="68" spans="2:71" x14ac:dyDescent="0.25">
      <c r="B68" s="237" t="s">
        <v>96</v>
      </c>
      <c r="C68" s="242">
        <v>53</v>
      </c>
      <c r="D68" s="237">
        <v>1</v>
      </c>
      <c r="E68" s="175">
        <f>Veckoplanering1!$D68*$E$6</f>
        <v>0</v>
      </c>
      <c r="F68" s="175">
        <f t="shared" si="11"/>
        <v>0</v>
      </c>
      <c r="G68" s="175"/>
      <c r="H68" s="148"/>
      <c r="I68" s="149"/>
      <c r="J68" s="149"/>
      <c r="K68" s="149"/>
      <c r="L68" s="149"/>
      <c r="M68" s="149"/>
      <c r="N68" s="149"/>
      <c r="O68" s="149"/>
      <c r="P68" s="150">
        <f t="shared" si="12"/>
        <v>0</v>
      </c>
      <c r="Q68" s="151">
        <f t="shared" si="1"/>
        <v>0</v>
      </c>
      <c r="R68" s="152"/>
      <c r="S68" s="153">
        <f t="shared" si="3"/>
        <v>0</v>
      </c>
      <c r="T68" s="154">
        <f t="shared" si="3"/>
        <v>0</v>
      </c>
      <c r="U68" s="7"/>
      <c r="V68" s="174">
        <v>53</v>
      </c>
      <c r="W68" s="226"/>
      <c r="X68" s="227"/>
      <c r="Y68" s="227"/>
      <c r="Z68" s="227"/>
      <c r="AA68" s="227"/>
      <c r="AB68" s="227"/>
      <c r="AC68" s="227"/>
      <c r="AD68" s="227"/>
      <c r="AE68" s="181">
        <f t="shared" si="4"/>
        <v>0</v>
      </c>
      <c r="AF68" s="182">
        <f t="shared" si="7"/>
        <v>0</v>
      </c>
      <c r="AG68" s="181"/>
      <c r="AH68" s="183">
        <f t="shared" si="8"/>
        <v>0</v>
      </c>
      <c r="AI68" s="184">
        <f t="shared" si="9"/>
        <v>0</v>
      </c>
      <c r="AK68" s="191">
        <v>53</v>
      </c>
      <c r="AL68" s="227"/>
      <c r="AM68" s="227"/>
      <c r="AN68" s="227"/>
      <c r="AO68" s="227"/>
      <c r="AP68" s="227"/>
      <c r="AQ68" s="227"/>
      <c r="AR68" s="227"/>
      <c r="AS68" s="227"/>
      <c r="AT68" s="181">
        <f t="shared" si="13"/>
        <v>0</v>
      </c>
      <c r="AU68" s="202">
        <f t="shared" si="10"/>
        <v>0</v>
      </c>
      <c r="AV68" s="192"/>
      <c r="AW68" s="3"/>
      <c r="AX68" s="174">
        <v>53</v>
      </c>
      <c r="AY68" s="195">
        <f>AY67-Veckoplanering1!$AE68+AT68</f>
        <v>0</v>
      </c>
      <c r="AZ68" s="196" t="e">
        <f t="shared" si="5"/>
        <v>#DIV/0!</v>
      </c>
      <c r="BA68" s="204" t="e">
        <f t="shared" si="6"/>
        <v>#DIV/0!</v>
      </c>
      <c r="BB68" s="184" t="e">
        <f>BB67-Veckoplanering1!$BA68</f>
        <v>#DIV/0!</v>
      </c>
      <c r="BQ68">
        <f>Veckoplanering1!$AF68</f>
        <v>0</v>
      </c>
      <c r="BR68">
        <f t="shared" si="0"/>
        <v>0</v>
      </c>
      <c r="BS68" s="67">
        <f t="shared" si="2"/>
        <v>0</v>
      </c>
    </row>
  </sheetData>
  <mergeCells count="9">
    <mergeCell ref="D12:E12"/>
    <mergeCell ref="D2:E2"/>
    <mergeCell ref="AK12:AV12"/>
    <mergeCell ref="AX12:BB12"/>
    <mergeCell ref="D4:E4"/>
    <mergeCell ref="D10:P10"/>
    <mergeCell ref="Q10:T10"/>
    <mergeCell ref="H12:T12"/>
    <mergeCell ref="V12:AI12"/>
  </mergeCells>
  <conditionalFormatting sqref="C15:C68 AK15:AK68">
    <cfRule type="expression" dxfId="16" priority="7">
      <formula>$D15&lt;1</formula>
    </cfRule>
  </conditionalFormatting>
  <conditionalFormatting sqref="D14">
    <cfRule type="expression" dxfId="15" priority="5">
      <formula>$E$5*1.1&lt;$D$14</formula>
    </cfRule>
    <cfRule type="expression" dxfId="14" priority="6">
      <formula>$E$5*0.9&gt;$D$14</formula>
    </cfRule>
  </conditionalFormatting>
  <conditionalFormatting sqref="P16:P68">
    <cfRule type="expression" dxfId="13" priority="8">
      <formula>$P16&lt;$E16</formula>
    </cfRule>
  </conditionalFormatting>
  <conditionalFormatting sqref="V15:V68">
    <cfRule type="expression" dxfId="12" priority="2">
      <formula>$D15&lt;1</formula>
    </cfRule>
  </conditionalFormatting>
  <conditionalFormatting sqref="AX15:AX68">
    <cfRule type="expression" dxfId="11" priority="1">
      <formula>$D15&lt;1</formula>
    </cfRule>
  </conditionalFormatting>
  <conditionalFormatting sqref="AZ16:AZ68">
    <cfRule type="expression" dxfId="10" priority="3">
      <formula>AZ16&lt;0</formula>
    </cfRule>
    <cfRule type="expression" dxfId="9" priority="4">
      <formula>$AZ16&gt;0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U68"/>
  <sheetViews>
    <sheetView showGridLines="0" zoomScale="80" zoomScaleNormal="80" workbookViewId="0">
      <selection activeCell="B12" sqref="B12"/>
    </sheetView>
  </sheetViews>
  <sheetFormatPr defaultColWidth="8.7109375" defaultRowHeight="15" outlineLevelCol="1" x14ac:dyDescent="0.25"/>
  <cols>
    <col min="1" max="1" width="3.140625" customWidth="1"/>
    <col min="2" max="2" width="23.28515625" customWidth="1"/>
    <col min="3" max="3" width="4.140625" customWidth="1"/>
    <col min="4" max="4" width="17.85546875" customWidth="1"/>
    <col min="5" max="5" width="12.85546875" customWidth="1"/>
    <col min="6" max="6" width="11.85546875" hidden="1" customWidth="1"/>
    <col min="7" max="7" width="10.5703125" hidden="1" customWidth="1" outlineLevel="1"/>
    <col min="8" max="8" width="4.140625" bestFit="1" customWidth="1" collapsed="1"/>
    <col min="9" max="9" width="5.5703125" customWidth="1"/>
    <col min="10" max="10" width="5.85546875" customWidth="1"/>
    <col min="11" max="11" width="5.7109375" customWidth="1"/>
    <col min="12" max="12" width="5.5703125" customWidth="1"/>
    <col min="13" max="14" width="5.7109375" customWidth="1"/>
    <col min="15" max="15" width="7.5703125" customWidth="1"/>
    <col min="16" max="16" width="9.42578125" bestFit="1" customWidth="1"/>
    <col min="17" max="17" width="6.85546875" customWidth="1"/>
    <col min="18" max="18" width="11.140625" hidden="1" customWidth="1" outlineLevel="1"/>
    <col min="19" max="19" width="12.7109375" customWidth="1" collapsed="1"/>
    <col min="20" max="20" width="12.7109375" customWidth="1"/>
    <col min="21" max="21" width="20" customWidth="1"/>
    <col min="22" max="22" width="4.140625" customWidth="1"/>
    <col min="23" max="30" width="6.28515625" customWidth="1"/>
    <col min="31" max="31" width="11.28515625" customWidth="1"/>
    <col min="32" max="32" width="8.42578125" customWidth="1"/>
    <col min="33" max="33" width="17" hidden="1" customWidth="1" outlineLevel="1"/>
    <col min="34" max="34" width="11.85546875" customWidth="1" collapsed="1"/>
    <col min="35" max="35" width="13.28515625" customWidth="1"/>
    <col min="36" max="36" width="12.140625" customWidth="1"/>
    <col min="37" max="37" width="3.85546875" customWidth="1"/>
    <col min="38" max="38" width="6.7109375" customWidth="1"/>
    <col min="39" max="42" width="6.42578125" customWidth="1"/>
    <col min="43" max="43" width="6.7109375" customWidth="1"/>
    <col min="44" max="44" width="6.42578125" customWidth="1"/>
    <col min="45" max="45" width="8" customWidth="1"/>
    <col min="46" max="46" width="13.85546875" customWidth="1"/>
    <col min="47" max="47" width="9.85546875" customWidth="1"/>
    <col min="48" max="48" width="15.7109375" hidden="1" customWidth="1" outlineLevel="1"/>
    <col min="49" max="49" width="15.7109375" customWidth="1" collapsed="1"/>
    <col min="50" max="50" width="4.42578125" customWidth="1"/>
    <col min="51" max="53" width="12" customWidth="1"/>
    <col min="54" max="54" width="26" hidden="1" customWidth="1"/>
    <col min="69" max="69" width="22.140625" bestFit="1" customWidth="1"/>
    <col min="70" max="71" width="9.140625" customWidth="1"/>
  </cols>
  <sheetData>
    <row r="2" spans="1:73" ht="33.75" x14ac:dyDescent="0.25">
      <c r="D2" s="220" t="s">
        <v>43</v>
      </c>
      <c r="E2" s="220"/>
      <c r="F2" s="220"/>
      <c r="G2" s="220"/>
    </row>
    <row r="3" spans="1:73" ht="7.5" customHeight="1" x14ac:dyDescent="0.25"/>
    <row r="4" spans="1:73" ht="20.100000000000001" customHeight="1" x14ac:dyDescent="0.35">
      <c r="D4" s="265" t="s">
        <v>62</v>
      </c>
      <c r="E4" s="265"/>
    </row>
    <row r="5" spans="1:73" ht="45.75" x14ac:dyDescent="0.3">
      <c r="D5" s="210" t="s">
        <v>0</v>
      </c>
      <c r="E5" s="216">
        <f>Veckotakt!D3</f>
        <v>0</v>
      </c>
      <c r="N5" s="55"/>
      <c r="P5" s="40"/>
    </row>
    <row r="6" spans="1:73" ht="29.25" customHeight="1" x14ac:dyDescent="0.3">
      <c r="D6" s="211" t="s">
        <v>61</v>
      </c>
      <c r="E6" s="216" t="str">
        <f>Veckotakt!N7</f>
        <v/>
      </c>
      <c r="J6" s="55"/>
    </row>
    <row r="7" spans="1:73" ht="28.5" customHeight="1" x14ac:dyDescent="0.3">
      <c r="C7" s="65"/>
      <c r="D7" s="210" t="s">
        <v>8</v>
      </c>
      <c r="E7" s="217">
        <f>Veckotakt!G7</f>
        <v>0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8"/>
      <c r="V7" s="8"/>
      <c r="AZ7" s="66"/>
    </row>
    <row r="8" spans="1:73" ht="47.1" customHeight="1" x14ac:dyDescent="0.3">
      <c r="C8" s="65"/>
      <c r="D8" s="210" t="s">
        <v>69</v>
      </c>
      <c r="E8" s="217" t="str">
        <f>Veckotakt!K7</f>
        <v/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8"/>
      <c r="V8" s="8"/>
      <c r="AZ8" s="66"/>
    </row>
    <row r="9" spans="1:73" ht="11.1" customHeight="1" x14ac:dyDescent="0.25"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Z9" s="66"/>
    </row>
    <row r="10" spans="1:73" s="207" customFormat="1" ht="47.1" customHeight="1" x14ac:dyDescent="0.9">
      <c r="B10" s="208"/>
      <c r="D10" s="271" t="s">
        <v>16</v>
      </c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W10" s="271" t="s">
        <v>17</v>
      </c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Z10" s="209"/>
    </row>
    <row r="11" spans="1:73" ht="9.6" customHeight="1" x14ac:dyDescent="0.25">
      <c r="B11" s="6"/>
      <c r="C11" s="6"/>
      <c r="D11" s="6"/>
      <c r="E11" s="6"/>
      <c r="F11" s="6"/>
      <c r="G11" s="6"/>
    </row>
    <row r="12" spans="1:73" x14ac:dyDescent="0.25">
      <c r="B12" s="248" t="s">
        <v>99</v>
      </c>
      <c r="C12" s="249"/>
      <c r="D12" s="231" t="s">
        <v>19</v>
      </c>
      <c r="E12" s="232"/>
      <c r="F12" s="232"/>
      <c r="G12" s="215"/>
      <c r="H12" s="266" t="s">
        <v>21</v>
      </c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7"/>
      <c r="V12" s="275" t="s">
        <v>22</v>
      </c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7"/>
      <c r="AK12" s="272" t="s">
        <v>18</v>
      </c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4"/>
      <c r="AX12" s="262" t="s">
        <v>64</v>
      </c>
      <c r="AY12" s="263"/>
      <c r="AZ12" s="263"/>
      <c r="BA12" s="263"/>
      <c r="BB12" s="264"/>
    </row>
    <row r="13" spans="1:73" ht="63.75" customHeight="1" x14ac:dyDescent="0.25">
      <c r="B13" s="233" t="s">
        <v>95</v>
      </c>
      <c r="C13" s="246" t="s">
        <v>23</v>
      </c>
      <c r="D13" s="155" t="s">
        <v>24</v>
      </c>
      <c r="E13" s="156" t="s">
        <v>25</v>
      </c>
      <c r="F13" s="157" t="s">
        <v>41</v>
      </c>
      <c r="G13" s="157" t="s">
        <v>72</v>
      </c>
      <c r="H13" s="158" t="s">
        <v>26</v>
      </c>
      <c r="I13" s="159" t="s">
        <v>27</v>
      </c>
      <c r="J13" s="159" t="s">
        <v>28</v>
      </c>
      <c r="K13" s="159" t="s">
        <v>29</v>
      </c>
      <c r="L13" s="159" t="s">
        <v>30</v>
      </c>
      <c r="M13" s="159" t="s">
        <v>31</v>
      </c>
      <c r="N13" s="159" t="s">
        <v>32</v>
      </c>
      <c r="O13" s="159" t="s">
        <v>33</v>
      </c>
      <c r="P13" s="160" t="s">
        <v>34</v>
      </c>
      <c r="Q13" s="158" t="s">
        <v>35</v>
      </c>
      <c r="R13" s="159" t="s">
        <v>20</v>
      </c>
      <c r="S13" s="161" t="s">
        <v>36</v>
      </c>
      <c r="T13" s="162" t="s">
        <v>37</v>
      </c>
      <c r="V13" s="176" t="s">
        <v>23</v>
      </c>
      <c r="W13" s="163" t="s">
        <v>26</v>
      </c>
      <c r="X13" s="164" t="s">
        <v>27</v>
      </c>
      <c r="Y13" s="164" t="s">
        <v>28</v>
      </c>
      <c r="Z13" s="164" t="s">
        <v>29</v>
      </c>
      <c r="AA13" s="164" t="s">
        <v>30</v>
      </c>
      <c r="AB13" s="164" t="s">
        <v>38</v>
      </c>
      <c r="AC13" s="164" t="s">
        <v>32</v>
      </c>
      <c r="AD13" s="164" t="s">
        <v>33</v>
      </c>
      <c r="AE13" s="165" t="s">
        <v>34</v>
      </c>
      <c r="AF13" s="166" t="s">
        <v>35</v>
      </c>
      <c r="AG13" s="164" t="s">
        <v>20</v>
      </c>
      <c r="AH13" s="167" t="s">
        <v>39</v>
      </c>
      <c r="AI13" s="168" t="s">
        <v>37</v>
      </c>
      <c r="AK13" s="169" t="s">
        <v>23</v>
      </c>
      <c r="AL13" s="164" t="s">
        <v>26</v>
      </c>
      <c r="AM13" s="164" t="s">
        <v>27</v>
      </c>
      <c r="AN13" s="164" t="s">
        <v>28</v>
      </c>
      <c r="AO13" s="164" t="s">
        <v>29</v>
      </c>
      <c r="AP13" s="164" t="s">
        <v>30</v>
      </c>
      <c r="AQ13" s="164" t="s">
        <v>38</v>
      </c>
      <c r="AR13" s="164" t="s">
        <v>32</v>
      </c>
      <c r="AS13" s="164" t="s">
        <v>33</v>
      </c>
      <c r="AT13" s="165" t="s">
        <v>34</v>
      </c>
      <c r="AU13" s="198" t="s">
        <v>35</v>
      </c>
      <c r="AV13" s="197" t="s">
        <v>20</v>
      </c>
      <c r="AX13" s="193" t="s">
        <v>23</v>
      </c>
      <c r="AY13" s="68" t="s">
        <v>65</v>
      </c>
      <c r="AZ13" s="69" t="s">
        <v>66</v>
      </c>
      <c r="BA13" s="203" t="s">
        <v>67</v>
      </c>
      <c r="BB13" s="194" t="s">
        <v>60</v>
      </c>
      <c r="BQ13" s="1" t="s">
        <v>71</v>
      </c>
      <c r="BR13" t="str">
        <f t="shared" ref="BR13:BR68" si="0">F13</f>
        <v>Ack Veckotakt</v>
      </c>
      <c r="BS13" t="s">
        <v>70</v>
      </c>
      <c r="BU13" t="s">
        <v>74</v>
      </c>
    </row>
    <row r="14" spans="1:73" ht="19.5" x14ac:dyDescent="0.3">
      <c r="B14" s="244"/>
      <c r="C14" s="245"/>
      <c r="D14" s="107">
        <f>SUM(D16:D68)</f>
        <v>53</v>
      </c>
      <c r="E14" s="108" t="str">
        <f>E6</f>
        <v/>
      </c>
      <c r="F14" s="109" t="e">
        <f>F68</f>
        <v>#VALUE!</v>
      </c>
      <c r="G14" s="110"/>
      <c r="H14" s="111"/>
      <c r="I14" s="112"/>
      <c r="J14" s="112"/>
      <c r="K14" s="112"/>
      <c r="L14" s="112"/>
      <c r="M14" s="112"/>
      <c r="N14" s="112"/>
      <c r="O14" s="112"/>
      <c r="P14" s="113"/>
      <c r="Q14" s="114"/>
      <c r="R14" s="115"/>
      <c r="S14" s="115"/>
      <c r="T14" s="116"/>
      <c r="V14" s="177"/>
      <c r="W14" s="76"/>
      <c r="X14" s="77"/>
      <c r="Y14" s="77"/>
      <c r="Z14" s="77"/>
      <c r="AA14" s="77"/>
      <c r="AB14" s="77"/>
      <c r="AC14" s="77"/>
      <c r="AD14" s="77"/>
      <c r="AE14" s="78"/>
      <c r="AF14" s="79"/>
      <c r="AG14" s="78"/>
      <c r="AH14" s="71"/>
      <c r="AI14" s="178"/>
      <c r="AK14" s="106"/>
      <c r="AL14" s="77"/>
      <c r="AM14" s="77"/>
      <c r="AN14" s="77"/>
      <c r="AO14" s="77"/>
      <c r="AP14" s="77"/>
      <c r="AQ14" s="77"/>
      <c r="AR14" s="77"/>
      <c r="AS14" s="77"/>
      <c r="AT14" s="78"/>
      <c r="AU14" s="199"/>
      <c r="AV14" s="187"/>
      <c r="AX14" s="177"/>
      <c r="AY14" s="70"/>
      <c r="AZ14" s="71"/>
      <c r="BA14" s="96"/>
      <c r="BB14" s="178"/>
      <c r="BQ14">
        <f>Total!$AF14</f>
        <v>0</v>
      </c>
      <c r="BR14" t="e">
        <f t="shared" si="0"/>
        <v>#VALUE!</v>
      </c>
      <c r="BU14" t="str">
        <f>CONCATENATE(D2," -plan mot utfall")</f>
        <v>ÖVERGRIPANDE -plan mot utfall</v>
      </c>
    </row>
    <row r="15" spans="1:73" hidden="1" x14ac:dyDescent="0.25">
      <c r="A15" s="40"/>
      <c r="B15" s="234"/>
      <c r="C15" s="243">
        <v>53</v>
      </c>
      <c r="D15" s="117"/>
      <c r="E15" s="117"/>
      <c r="F15" s="117"/>
      <c r="G15" s="117"/>
      <c r="H15" s="118"/>
      <c r="I15" s="119"/>
      <c r="J15" s="119"/>
      <c r="K15" s="119"/>
      <c r="L15" s="119"/>
      <c r="M15" s="119"/>
      <c r="N15" s="119"/>
      <c r="O15" s="119"/>
      <c r="P15" s="120">
        <f>SUM(H15:O15)</f>
        <v>0</v>
      </c>
      <c r="Q15" s="121">
        <f>P15</f>
        <v>0</v>
      </c>
      <c r="R15" s="122"/>
      <c r="S15" s="122"/>
      <c r="T15" s="123"/>
      <c r="V15" s="170">
        <v>53</v>
      </c>
      <c r="W15" s="97"/>
      <c r="X15" s="81"/>
      <c r="Y15" s="81"/>
      <c r="Z15" s="82"/>
      <c r="AA15" s="82"/>
      <c r="AB15" s="82"/>
      <c r="AC15" s="82"/>
      <c r="AD15" s="82"/>
      <c r="AE15" s="83">
        <f>SUM(AA15:AC15)</f>
        <v>0</v>
      </c>
      <c r="AF15" s="84">
        <f>AE15</f>
        <v>0</v>
      </c>
      <c r="AG15" s="83"/>
      <c r="AH15" s="98">
        <f>AE15</f>
        <v>0</v>
      </c>
      <c r="AI15" s="179">
        <f>AF15</f>
        <v>0</v>
      </c>
      <c r="AK15" s="185">
        <v>53</v>
      </c>
      <c r="AL15" s="81"/>
      <c r="AM15" s="81"/>
      <c r="AN15" s="81"/>
      <c r="AO15" s="82"/>
      <c r="AP15" s="82"/>
      <c r="AQ15" s="82"/>
      <c r="AR15" s="82"/>
      <c r="AS15" s="82"/>
      <c r="AT15" s="83">
        <f>SUM(AP15:AR15)</f>
        <v>0</v>
      </c>
      <c r="AU15" s="200">
        <f>AT15</f>
        <v>0</v>
      </c>
      <c r="AV15" s="188"/>
      <c r="AX15" s="170">
        <v>53</v>
      </c>
      <c r="AY15" s="213">
        <f>E7</f>
        <v>0</v>
      </c>
      <c r="AZ15" s="72">
        <f>E7</f>
        <v>0</v>
      </c>
      <c r="BA15" s="99">
        <f>Total!$D15*$BT$9</f>
        <v>0</v>
      </c>
      <c r="BB15" s="179"/>
      <c r="BQ15">
        <f>Total!$AF15</f>
        <v>0</v>
      </c>
      <c r="BR15">
        <f t="shared" si="0"/>
        <v>0</v>
      </c>
    </row>
    <row r="16" spans="1:73" x14ac:dyDescent="0.25">
      <c r="B16" s="235" t="s">
        <v>91</v>
      </c>
      <c r="C16" s="238">
        <v>1</v>
      </c>
      <c r="D16" s="124">
        <f>AVERAGE(Veckoplanering1:Veckoplanering3!D16)</f>
        <v>1</v>
      </c>
      <c r="E16" s="125" t="e">
        <f>Total!$D16*$E$6</f>
        <v>#VALUE!</v>
      </c>
      <c r="F16" s="125" t="e">
        <f>E16</f>
        <v>#VALUE!</v>
      </c>
      <c r="G16" s="125"/>
      <c r="H16" s="126">
        <f>SUM(Veckoplanering1:Veckoplanering3!H16)</f>
        <v>0</v>
      </c>
      <c r="I16" s="127">
        <f>SUM(Veckoplanering1:Veckoplanering3!I16)</f>
        <v>0</v>
      </c>
      <c r="J16" s="127">
        <f>SUM(Veckoplanering1:Veckoplanering3!J16)</f>
        <v>0</v>
      </c>
      <c r="K16" s="127">
        <f>SUM(Veckoplanering1:Veckoplanering3!K16)</f>
        <v>0</v>
      </c>
      <c r="L16" s="127">
        <f>SUM(Veckoplanering1:Veckoplanering3!L16)</f>
        <v>0</v>
      </c>
      <c r="M16" s="127">
        <f>SUM(Veckoplanering1:Veckoplanering3!M16)</f>
        <v>0</v>
      </c>
      <c r="N16" s="127">
        <f>SUM(Veckoplanering1:Veckoplanering3!N16)</f>
        <v>0</v>
      </c>
      <c r="O16" s="127">
        <f>SUM(Veckoplanering1:Veckoplanering3!O16)</f>
        <v>0</v>
      </c>
      <c r="P16" s="128">
        <f>SUM(H16:O16)</f>
        <v>0</v>
      </c>
      <c r="Q16" s="129">
        <f t="shared" ref="Q16:Q68" si="1">SUM(Q15+P16)</f>
        <v>0</v>
      </c>
      <c r="R16" s="130"/>
      <c r="S16" s="131" t="e">
        <f>P16-E16</f>
        <v>#VALUE!</v>
      </c>
      <c r="T16" s="132" t="e">
        <f>Q16-F16</f>
        <v>#VALUE!</v>
      </c>
      <c r="V16" s="171">
        <v>1</v>
      </c>
      <c r="W16" s="100">
        <f>SUM(Veckoplanering1:Veckoplanering3!W16)</f>
        <v>0</v>
      </c>
      <c r="X16" s="87">
        <f>SUM(Veckoplanering1:Veckoplanering3!X16)</f>
        <v>0</v>
      </c>
      <c r="Y16" s="86">
        <f>SUM(Veckoplanering1:Veckoplanering3!Y16)</f>
        <v>0</v>
      </c>
      <c r="Z16" s="86">
        <f>SUM(Veckoplanering1:Veckoplanering3!Z16)</f>
        <v>0</v>
      </c>
      <c r="AA16" s="86">
        <f>SUM(Veckoplanering1:Veckoplanering3!AA16)</f>
        <v>0</v>
      </c>
      <c r="AB16" s="86">
        <f>SUM(Veckoplanering1:Veckoplanering3!AB16)</f>
        <v>0</v>
      </c>
      <c r="AC16" s="86">
        <f>SUM(Veckoplanering1:Veckoplanering3!AC16)</f>
        <v>0</v>
      </c>
      <c r="AD16" s="86">
        <f>SUM(Veckoplanering1:Veckoplanering3!AD16)</f>
        <v>0</v>
      </c>
      <c r="AE16" s="88">
        <f>SUM(W16:AD16)</f>
        <v>0</v>
      </c>
      <c r="AF16" s="89">
        <f>AF15+AE16</f>
        <v>0</v>
      </c>
      <c r="AG16" s="88"/>
      <c r="AH16" s="101">
        <f>AE16-P16</f>
        <v>0</v>
      </c>
      <c r="AI16" s="180" t="e">
        <f>AF16-F16</f>
        <v>#VALUE!</v>
      </c>
      <c r="AK16" s="186">
        <v>1</v>
      </c>
      <c r="AL16" s="86">
        <f>SUM(Veckoplanering1:Veckoplanering3!AL16)</f>
        <v>0</v>
      </c>
      <c r="AM16" s="86">
        <f>SUM(Veckoplanering1:Veckoplanering3!AM16)</f>
        <v>0</v>
      </c>
      <c r="AN16" s="86">
        <f>SUM(Veckoplanering1:Veckoplanering3!AN16)</f>
        <v>0</v>
      </c>
      <c r="AO16" s="86">
        <f>SUM(Veckoplanering1:Veckoplanering3!AO16)</f>
        <v>0</v>
      </c>
      <c r="AP16" s="86">
        <f>SUM(Veckoplanering1:Veckoplanering3!AP16)</f>
        <v>0</v>
      </c>
      <c r="AQ16" s="86">
        <f>SUM(Veckoplanering1:Veckoplanering3!AQ16)</f>
        <v>0</v>
      </c>
      <c r="AR16" s="86">
        <f>SUM(Veckoplanering1:Veckoplanering3!AR16)</f>
        <v>0</v>
      </c>
      <c r="AS16" s="86">
        <f>SUM(Veckoplanering1:Veckoplanering3!AS16)</f>
        <v>0</v>
      </c>
      <c r="AT16" s="88">
        <f>SUM(AL16:AR16)</f>
        <v>0</v>
      </c>
      <c r="AU16" s="201">
        <f>AU15+AT16</f>
        <v>0</v>
      </c>
      <c r="AV16" s="187"/>
      <c r="AX16" s="171">
        <v>1</v>
      </c>
      <c r="AY16" s="73">
        <f>AY15-AE16+AT16</f>
        <v>0</v>
      </c>
      <c r="AZ16" s="74" t="e">
        <f>AZ15-($E$7-$E$8)/$E$5*D16</f>
        <v>#VALUE!</v>
      </c>
      <c r="BA16" s="102" t="e">
        <f>AZ16-AY16</f>
        <v>#VALUE!</v>
      </c>
      <c r="BB16" s="180" t="e">
        <f>AY11-Total!$BA16</f>
        <v>#VALUE!</v>
      </c>
      <c r="BQ16">
        <f>Total!$AF16</f>
        <v>0</v>
      </c>
      <c r="BR16" t="e">
        <f t="shared" si="0"/>
        <v>#VALUE!</v>
      </c>
      <c r="BS16" s="67">
        <f t="shared" ref="BS16:BS68" si="2">Q16</f>
        <v>0</v>
      </c>
      <c r="BU16" t="str">
        <f>CONCATENATE(D2," -Köutveckling")</f>
        <v>ÖVERGRIPANDE -Köutveckling</v>
      </c>
    </row>
    <row r="17" spans="2:71" x14ac:dyDescent="0.25">
      <c r="B17" s="236"/>
      <c r="C17" s="239">
        <v>2</v>
      </c>
      <c r="D17" s="124">
        <f>AVERAGE(Veckoplanering1:Veckoplanering3!D17)</f>
        <v>1</v>
      </c>
      <c r="E17" s="133" t="e">
        <f>Total!$D17*$E$6</f>
        <v>#VALUE!</v>
      </c>
      <c r="F17" s="133" t="e">
        <f>F16+E17</f>
        <v>#VALUE!</v>
      </c>
      <c r="G17" s="133"/>
      <c r="H17" s="134">
        <f>SUM(Veckoplanering1:Veckoplanering3!H17)</f>
        <v>0</v>
      </c>
      <c r="I17" s="135">
        <f>SUM(Veckoplanering1:Veckoplanering3!I17)</f>
        <v>0</v>
      </c>
      <c r="J17" s="135">
        <f>SUM(Veckoplanering1:Veckoplanering3!J17)</f>
        <v>0</v>
      </c>
      <c r="K17" s="135">
        <f>SUM(Veckoplanering1:Veckoplanering3!K17)</f>
        <v>0</v>
      </c>
      <c r="L17" s="135">
        <f>SUM(Veckoplanering1:Veckoplanering3!L17)</f>
        <v>0</v>
      </c>
      <c r="M17" s="135">
        <f>SUM(Veckoplanering1:Veckoplanering3!M17)</f>
        <v>0</v>
      </c>
      <c r="N17" s="135">
        <f>SUM(Veckoplanering1:Veckoplanering3!N17)</f>
        <v>0</v>
      </c>
      <c r="O17" s="135">
        <f>SUM(Veckoplanering1:Veckoplanering3!O17)</f>
        <v>0</v>
      </c>
      <c r="P17" s="136">
        <f>SUM(H17:O17)</f>
        <v>0</v>
      </c>
      <c r="Q17" s="137">
        <f>SUM(Q16+P17)</f>
        <v>0</v>
      </c>
      <c r="R17" s="122"/>
      <c r="S17" s="138" t="e">
        <f t="shared" ref="S17:T68" si="3">P17-E17</f>
        <v>#VALUE!</v>
      </c>
      <c r="T17" s="139" t="e">
        <f>Q17-F17</f>
        <v>#VALUE!</v>
      </c>
      <c r="V17" s="170">
        <v>2</v>
      </c>
      <c r="W17" s="103">
        <f>SUM(Veckoplanering1:Veckoplanering3!W17)</f>
        <v>0</v>
      </c>
      <c r="X17" s="91">
        <f>SUM(Veckoplanering1:Veckoplanering3!X17)</f>
        <v>0</v>
      </c>
      <c r="Y17" s="91">
        <f>SUM(Veckoplanering1:Veckoplanering3!Y17)</f>
        <v>0</v>
      </c>
      <c r="Z17" s="91">
        <f>SUM(Veckoplanering1:Veckoplanering3!Z17)</f>
        <v>0</v>
      </c>
      <c r="AA17" s="91">
        <f>SUM(Veckoplanering1:Veckoplanering3!AA17)</f>
        <v>0</v>
      </c>
      <c r="AB17" s="91">
        <f>SUM(Veckoplanering1:Veckoplanering3!AB17)</f>
        <v>0</v>
      </c>
      <c r="AC17" s="91">
        <f>SUM(Veckoplanering1:Veckoplanering3!AC17)</f>
        <v>0</v>
      </c>
      <c r="AD17" s="91">
        <f>SUM(Veckoplanering1:Veckoplanering3!AD17)</f>
        <v>0</v>
      </c>
      <c r="AE17" s="83">
        <f t="shared" ref="AE17:AE68" si="4">SUM(W17:AD17)</f>
        <v>0</v>
      </c>
      <c r="AF17" s="84">
        <f>AF16+AE17</f>
        <v>0</v>
      </c>
      <c r="AG17" s="83"/>
      <c r="AH17" s="98">
        <f>AE17-P17</f>
        <v>0</v>
      </c>
      <c r="AI17" s="179" t="e">
        <f>AF17-F17</f>
        <v>#VALUE!</v>
      </c>
      <c r="AK17" s="185">
        <v>2</v>
      </c>
      <c r="AL17" s="91">
        <f>SUM(Veckoplanering1:Veckoplanering3!AL17)</f>
        <v>0</v>
      </c>
      <c r="AM17" s="91">
        <f>SUM(Veckoplanering1:Veckoplanering3!AM17)</f>
        <v>0</v>
      </c>
      <c r="AN17" s="91">
        <f>SUM(Veckoplanering1:Veckoplanering3!AN17)</f>
        <v>0</v>
      </c>
      <c r="AO17" s="91">
        <f>SUM(Veckoplanering1:Veckoplanering3!AO17)</f>
        <v>0</v>
      </c>
      <c r="AP17" s="91">
        <f>SUM(Veckoplanering1:Veckoplanering3!AP17)</f>
        <v>0</v>
      </c>
      <c r="AQ17" s="91">
        <f>SUM(Veckoplanering1:Veckoplanering3!AQ17)</f>
        <v>0</v>
      </c>
      <c r="AR17" s="91">
        <f>SUM(Veckoplanering1:Veckoplanering3!AR17)</f>
        <v>0</v>
      </c>
      <c r="AS17" s="91">
        <f>SUM(Veckoplanering1:Veckoplanering3!AS17)</f>
        <v>0</v>
      </c>
      <c r="AT17" s="83">
        <f>SUM(AL17:AR17)</f>
        <v>0</v>
      </c>
      <c r="AU17" s="200">
        <f>AU16+AT17</f>
        <v>0</v>
      </c>
      <c r="AV17" s="188"/>
      <c r="AX17" s="170">
        <v>2</v>
      </c>
      <c r="AY17" s="75">
        <f>AY16-Total!$AE17+AT17</f>
        <v>0</v>
      </c>
      <c r="AZ17" s="72" t="e">
        <f t="shared" ref="AZ17:AZ68" si="5">AZ16-($E$7-$E$8)/$E$5*D17</f>
        <v>#VALUE!</v>
      </c>
      <c r="BA17" s="99" t="e">
        <f t="shared" ref="BA17:BA68" si="6">AZ17-AY17</f>
        <v>#VALUE!</v>
      </c>
      <c r="BB17" s="179" t="e">
        <f>BB16-Total!$BA17</f>
        <v>#VALUE!</v>
      </c>
      <c r="BQ17">
        <f>Total!$AF17</f>
        <v>0</v>
      </c>
      <c r="BR17" t="e">
        <f t="shared" si="0"/>
        <v>#VALUE!</v>
      </c>
      <c r="BS17" s="67">
        <f t="shared" si="2"/>
        <v>0</v>
      </c>
    </row>
    <row r="18" spans="2:71" x14ac:dyDescent="0.25">
      <c r="B18" s="235"/>
      <c r="C18" s="238">
        <v>3</v>
      </c>
      <c r="D18" s="124">
        <f>AVERAGE(Veckoplanering1:Veckoplanering3!D18)</f>
        <v>1</v>
      </c>
      <c r="E18" s="125" t="e">
        <f>Total!$D18*$E$6</f>
        <v>#VALUE!</v>
      </c>
      <c r="F18" s="125" t="e">
        <f>F17+E18</f>
        <v>#VALUE!</v>
      </c>
      <c r="G18" s="125"/>
      <c r="H18" s="126">
        <f>SUM(Veckoplanering1:Veckoplanering3!H18)</f>
        <v>0</v>
      </c>
      <c r="I18" s="127">
        <f>SUM(Veckoplanering1:Veckoplanering3!I18)</f>
        <v>0</v>
      </c>
      <c r="J18" s="127">
        <f>SUM(Veckoplanering1:Veckoplanering3!J18)</f>
        <v>0</v>
      </c>
      <c r="K18" s="127">
        <f>SUM(Veckoplanering1:Veckoplanering3!K18)</f>
        <v>0</v>
      </c>
      <c r="L18" s="127">
        <f>SUM(Veckoplanering1:Veckoplanering3!L18)</f>
        <v>0</v>
      </c>
      <c r="M18" s="127">
        <f>SUM(Veckoplanering1:Veckoplanering3!M18)</f>
        <v>0</v>
      </c>
      <c r="N18" s="127">
        <f>SUM(Veckoplanering1:Veckoplanering3!N18)</f>
        <v>0</v>
      </c>
      <c r="O18" s="127">
        <f>SUM(Veckoplanering1:Veckoplanering3!O18)</f>
        <v>0</v>
      </c>
      <c r="P18" s="128">
        <f>SUM(H18:O18)</f>
        <v>0</v>
      </c>
      <c r="Q18" s="129">
        <f t="shared" si="1"/>
        <v>0</v>
      </c>
      <c r="R18" s="130"/>
      <c r="S18" s="131" t="e">
        <f t="shared" si="3"/>
        <v>#VALUE!</v>
      </c>
      <c r="T18" s="132" t="e">
        <f t="shared" si="3"/>
        <v>#VALUE!</v>
      </c>
      <c r="V18" s="171">
        <v>3</v>
      </c>
      <c r="W18" s="100">
        <f>SUM(Veckoplanering1:Veckoplanering3!W18)</f>
        <v>0</v>
      </c>
      <c r="X18" s="86">
        <f>SUM(Veckoplanering1:Veckoplanering3!X18)</f>
        <v>0</v>
      </c>
      <c r="Y18" s="86">
        <f>SUM(Veckoplanering1:Veckoplanering3!Y18)</f>
        <v>0</v>
      </c>
      <c r="Z18" s="86">
        <f>SUM(Veckoplanering1:Veckoplanering3!Z18)</f>
        <v>0</v>
      </c>
      <c r="AA18" s="86">
        <f>SUM(Veckoplanering1:Veckoplanering3!AA18)</f>
        <v>0</v>
      </c>
      <c r="AB18" s="86">
        <f>SUM(Veckoplanering1:Veckoplanering3!AB18)</f>
        <v>0</v>
      </c>
      <c r="AC18" s="86">
        <f>SUM(Veckoplanering1:Veckoplanering3!AC18)</f>
        <v>0</v>
      </c>
      <c r="AD18" s="86">
        <f>SUM(Veckoplanering1:Veckoplanering3!AD18)</f>
        <v>0</v>
      </c>
      <c r="AE18" s="88">
        <f t="shared" si="4"/>
        <v>0</v>
      </c>
      <c r="AF18" s="89">
        <f t="shared" ref="AF18:AF68" si="7">AF17+AE18</f>
        <v>0</v>
      </c>
      <c r="AG18" s="88"/>
      <c r="AH18" s="101">
        <f t="shared" ref="AH18:AH68" si="8">AE18-P18</f>
        <v>0</v>
      </c>
      <c r="AI18" s="180" t="e">
        <f t="shared" ref="AI18:AI68" si="9">AF18-F18</f>
        <v>#VALUE!</v>
      </c>
      <c r="AK18" s="186">
        <v>3</v>
      </c>
      <c r="AL18" s="86">
        <f>SUM(Veckoplanering1:Veckoplanering3!AL18)</f>
        <v>0</v>
      </c>
      <c r="AM18" s="86">
        <f>SUM(Veckoplanering1:Veckoplanering3!AM18)</f>
        <v>0</v>
      </c>
      <c r="AN18" s="86">
        <f>SUM(Veckoplanering1:Veckoplanering3!AN18)</f>
        <v>0</v>
      </c>
      <c r="AO18" s="86">
        <f>SUM(Veckoplanering1:Veckoplanering3!AO18)</f>
        <v>0</v>
      </c>
      <c r="AP18" s="86">
        <f>SUM(Veckoplanering1:Veckoplanering3!AP18)</f>
        <v>0</v>
      </c>
      <c r="AQ18" s="86">
        <f>SUM(Veckoplanering1:Veckoplanering3!AQ18)</f>
        <v>0</v>
      </c>
      <c r="AR18" s="86">
        <f>SUM(Veckoplanering1:Veckoplanering3!AR18)</f>
        <v>0</v>
      </c>
      <c r="AS18" s="86">
        <f>SUM(Veckoplanering1:Veckoplanering3!AS18)</f>
        <v>0</v>
      </c>
      <c r="AT18" s="88">
        <f>SUM(AL18:AR18)</f>
        <v>0</v>
      </c>
      <c r="AU18" s="201">
        <f>AU17+AT18</f>
        <v>0</v>
      </c>
      <c r="AV18" s="187"/>
      <c r="AX18" s="171">
        <v>3</v>
      </c>
      <c r="AY18" s="73">
        <f>AY17-Total!$AE18+AT18</f>
        <v>0</v>
      </c>
      <c r="AZ18" s="74" t="e">
        <f t="shared" si="5"/>
        <v>#VALUE!</v>
      </c>
      <c r="BA18" s="102" t="e">
        <f t="shared" si="6"/>
        <v>#VALUE!</v>
      </c>
      <c r="BB18" s="180" t="e">
        <f>BB17-Total!$BA18</f>
        <v>#VALUE!</v>
      </c>
      <c r="BQ18">
        <f>Total!$AF18</f>
        <v>0</v>
      </c>
      <c r="BR18" t="e">
        <f t="shared" si="0"/>
        <v>#VALUE!</v>
      </c>
      <c r="BS18" s="67">
        <f t="shared" si="2"/>
        <v>0</v>
      </c>
    </row>
    <row r="19" spans="2:71" x14ac:dyDescent="0.25">
      <c r="B19" s="236"/>
      <c r="C19" s="239">
        <v>4</v>
      </c>
      <c r="D19" s="124">
        <f>AVERAGE(Veckoplanering1:Veckoplanering3!D19)</f>
        <v>1</v>
      </c>
      <c r="E19" s="133" t="e">
        <f>Total!$D19*$E$6</f>
        <v>#VALUE!</v>
      </c>
      <c r="F19" s="133" t="e">
        <f t="shared" ref="F19:F68" si="10">F18+E19</f>
        <v>#VALUE!</v>
      </c>
      <c r="G19" s="133"/>
      <c r="H19" s="134">
        <f>SUM(Veckoplanering1:Veckoplanering3!H19)</f>
        <v>0</v>
      </c>
      <c r="I19" s="135">
        <f>SUM(Veckoplanering1:Veckoplanering3!I19)</f>
        <v>0</v>
      </c>
      <c r="J19" s="135">
        <f>SUM(Veckoplanering1:Veckoplanering3!J19)</f>
        <v>0</v>
      </c>
      <c r="K19" s="135">
        <f>SUM(Veckoplanering1:Veckoplanering3!K19)</f>
        <v>0</v>
      </c>
      <c r="L19" s="135">
        <f>SUM(Veckoplanering1:Veckoplanering3!L19)</f>
        <v>0</v>
      </c>
      <c r="M19" s="135">
        <f>SUM(Veckoplanering1:Veckoplanering3!M19)</f>
        <v>0</v>
      </c>
      <c r="N19" s="135">
        <f>SUM(Veckoplanering1:Veckoplanering3!N19)</f>
        <v>0</v>
      </c>
      <c r="O19" s="135">
        <f>SUM(Veckoplanering1:Veckoplanering3!O19)</f>
        <v>0</v>
      </c>
      <c r="P19" s="136">
        <f t="shared" ref="P19:P68" si="11">SUM(H19:O19)</f>
        <v>0</v>
      </c>
      <c r="Q19" s="137">
        <f t="shared" si="1"/>
        <v>0</v>
      </c>
      <c r="R19" s="122"/>
      <c r="S19" s="138" t="e">
        <f t="shared" si="3"/>
        <v>#VALUE!</v>
      </c>
      <c r="T19" s="139" t="e">
        <f t="shared" si="3"/>
        <v>#VALUE!</v>
      </c>
      <c r="V19" s="170">
        <v>4</v>
      </c>
      <c r="W19" s="103">
        <f>SUM(Veckoplanering1:Veckoplanering3!W19)</f>
        <v>0</v>
      </c>
      <c r="X19" s="91">
        <f>SUM(Veckoplanering1:Veckoplanering3!X19)</f>
        <v>0</v>
      </c>
      <c r="Y19" s="91">
        <f>SUM(Veckoplanering1:Veckoplanering3!Y19)</f>
        <v>0</v>
      </c>
      <c r="Z19" s="91">
        <f>SUM(Veckoplanering1:Veckoplanering3!Z19)</f>
        <v>0</v>
      </c>
      <c r="AA19" s="91">
        <f>SUM(Veckoplanering1:Veckoplanering3!AA19)</f>
        <v>0</v>
      </c>
      <c r="AB19" s="91">
        <f>SUM(Veckoplanering1:Veckoplanering3!AB19)</f>
        <v>0</v>
      </c>
      <c r="AC19" s="91">
        <f>SUM(Veckoplanering1:Veckoplanering3!AC19)</f>
        <v>0</v>
      </c>
      <c r="AD19" s="91">
        <f>SUM(Veckoplanering1:Veckoplanering3!AD19)</f>
        <v>0</v>
      </c>
      <c r="AE19" s="83">
        <f t="shared" si="4"/>
        <v>0</v>
      </c>
      <c r="AF19" s="84">
        <f t="shared" si="7"/>
        <v>0</v>
      </c>
      <c r="AG19" s="83"/>
      <c r="AH19" s="98">
        <f t="shared" si="8"/>
        <v>0</v>
      </c>
      <c r="AI19" s="179" t="e">
        <f t="shared" si="9"/>
        <v>#VALUE!</v>
      </c>
      <c r="AK19" s="185">
        <v>4</v>
      </c>
      <c r="AL19" s="91">
        <f>SUM(Veckoplanering1:Veckoplanering3!AL19)</f>
        <v>0</v>
      </c>
      <c r="AM19" s="91">
        <f>SUM(Veckoplanering1:Veckoplanering3!AM19)</f>
        <v>0</v>
      </c>
      <c r="AN19" s="91">
        <f>SUM(Veckoplanering1:Veckoplanering3!AN19)</f>
        <v>0</v>
      </c>
      <c r="AO19" s="91">
        <f>SUM(Veckoplanering1:Veckoplanering3!AO19)</f>
        <v>0</v>
      </c>
      <c r="AP19" s="91">
        <f>SUM(Veckoplanering1:Veckoplanering3!AP19)</f>
        <v>0</v>
      </c>
      <c r="AQ19" s="91">
        <f>SUM(Veckoplanering1:Veckoplanering3!AQ19)</f>
        <v>0</v>
      </c>
      <c r="AR19" s="91">
        <f>SUM(Veckoplanering1:Veckoplanering3!AR19)</f>
        <v>0</v>
      </c>
      <c r="AS19" s="91">
        <f>SUM(Veckoplanering1:Veckoplanering3!AS19)</f>
        <v>0</v>
      </c>
      <c r="AT19" s="83">
        <f t="shared" ref="AT19:AT68" si="12">SUM(AL19:AR19)</f>
        <v>0</v>
      </c>
      <c r="AU19" s="200">
        <f t="shared" ref="AU19:AU68" si="13">AU18+AT19</f>
        <v>0</v>
      </c>
      <c r="AV19" s="188"/>
      <c r="AX19" s="170">
        <v>4</v>
      </c>
      <c r="AY19" s="75">
        <f>AY18-Total!$AE19+AT19</f>
        <v>0</v>
      </c>
      <c r="AZ19" s="72" t="e">
        <f t="shared" si="5"/>
        <v>#VALUE!</v>
      </c>
      <c r="BA19" s="99" t="e">
        <f t="shared" si="6"/>
        <v>#VALUE!</v>
      </c>
      <c r="BB19" s="179" t="e">
        <f>BB18-Total!$BA19</f>
        <v>#VALUE!</v>
      </c>
      <c r="BQ19">
        <f>Total!$AF19</f>
        <v>0</v>
      </c>
      <c r="BR19" t="e">
        <f t="shared" si="0"/>
        <v>#VALUE!</v>
      </c>
      <c r="BS19" s="67">
        <f t="shared" si="2"/>
        <v>0</v>
      </c>
    </row>
    <row r="20" spans="2:71" x14ac:dyDescent="0.25">
      <c r="B20" s="235"/>
      <c r="C20" s="238">
        <v>5</v>
      </c>
      <c r="D20" s="124">
        <f>AVERAGE(Veckoplanering1:Veckoplanering3!D20)</f>
        <v>1</v>
      </c>
      <c r="E20" s="125" t="e">
        <f>Total!$D20*$E$6</f>
        <v>#VALUE!</v>
      </c>
      <c r="F20" s="125" t="e">
        <f>F19+E20</f>
        <v>#VALUE!</v>
      </c>
      <c r="G20" s="125"/>
      <c r="H20" s="126">
        <f>SUM(Veckoplanering1:Veckoplanering3!H20)</f>
        <v>0</v>
      </c>
      <c r="I20" s="127">
        <f>SUM(Veckoplanering1:Veckoplanering3!I20)</f>
        <v>0</v>
      </c>
      <c r="J20" s="127">
        <f>SUM(Veckoplanering1:Veckoplanering3!J20)</f>
        <v>0</v>
      </c>
      <c r="K20" s="127">
        <f>SUM(Veckoplanering1:Veckoplanering3!K20)</f>
        <v>0</v>
      </c>
      <c r="L20" s="127">
        <f>SUM(Veckoplanering1:Veckoplanering3!L20)</f>
        <v>0</v>
      </c>
      <c r="M20" s="127">
        <f>SUM(Veckoplanering1:Veckoplanering3!M20)</f>
        <v>0</v>
      </c>
      <c r="N20" s="127">
        <f>SUM(Veckoplanering1:Veckoplanering3!N20)</f>
        <v>0</v>
      </c>
      <c r="O20" s="127">
        <f>SUM(Veckoplanering1:Veckoplanering3!O20)</f>
        <v>0</v>
      </c>
      <c r="P20" s="128">
        <f t="shared" si="11"/>
        <v>0</v>
      </c>
      <c r="Q20" s="129">
        <f t="shared" si="1"/>
        <v>0</v>
      </c>
      <c r="R20" s="130"/>
      <c r="S20" s="131" t="e">
        <f t="shared" si="3"/>
        <v>#VALUE!</v>
      </c>
      <c r="T20" s="132" t="e">
        <f t="shared" si="3"/>
        <v>#VALUE!</v>
      </c>
      <c r="V20" s="171">
        <v>5</v>
      </c>
      <c r="W20" s="100">
        <f>SUM(Veckoplanering1:Veckoplanering3!W20)</f>
        <v>0</v>
      </c>
      <c r="X20" s="86">
        <f>SUM(Veckoplanering1:Veckoplanering3!X20)</f>
        <v>0</v>
      </c>
      <c r="Y20" s="86">
        <f>SUM(Veckoplanering1:Veckoplanering3!Y20)</f>
        <v>0</v>
      </c>
      <c r="Z20" s="86">
        <f>SUM(Veckoplanering1:Veckoplanering3!Z20)</f>
        <v>0</v>
      </c>
      <c r="AA20" s="86">
        <f>SUM(Veckoplanering1:Veckoplanering3!AA20)</f>
        <v>0</v>
      </c>
      <c r="AB20" s="86">
        <f>SUM(Veckoplanering1:Veckoplanering3!AB20)</f>
        <v>0</v>
      </c>
      <c r="AC20" s="86">
        <f>SUM(Veckoplanering1:Veckoplanering3!AC20)</f>
        <v>0</v>
      </c>
      <c r="AD20" s="86">
        <f>SUM(Veckoplanering1:Veckoplanering3!AD20)</f>
        <v>0</v>
      </c>
      <c r="AE20" s="88">
        <f t="shared" si="4"/>
        <v>0</v>
      </c>
      <c r="AF20" s="89">
        <f t="shared" si="7"/>
        <v>0</v>
      </c>
      <c r="AG20" s="88"/>
      <c r="AH20" s="101">
        <f t="shared" si="8"/>
        <v>0</v>
      </c>
      <c r="AI20" s="180" t="e">
        <f>AF20-F20</f>
        <v>#VALUE!</v>
      </c>
      <c r="AK20" s="186">
        <v>5</v>
      </c>
      <c r="AL20" s="86">
        <f>SUM(Veckoplanering1:Veckoplanering3!AL20)</f>
        <v>0</v>
      </c>
      <c r="AM20" s="86">
        <f>SUM(Veckoplanering1:Veckoplanering3!AM20)</f>
        <v>0</v>
      </c>
      <c r="AN20" s="86">
        <f>SUM(Veckoplanering1:Veckoplanering3!AN20)</f>
        <v>0</v>
      </c>
      <c r="AO20" s="86">
        <f>SUM(Veckoplanering1:Veckoplanering3!AO20)</f>
        <v>0</v>
      </c>
      <c r="AP20" s="86">
        <f>SUM(Veckoplanering1:Veckoplanering3!AP20)</f>
        <v>0</v>
      </c>
      <c r="AQ20" s="86">
        <f>SUM(Veckoplanering1:Veckoplanering3!AQ20)</f>
        <v>0</v>
      </c>
      <c r="AR20" s="86">
        <f>SUM(Veckoplanering1:Veckoplanering3!AR20)</f>
        <v>0</v>
      </c>
      <c r="AS20" s="86">
        <f>SUM(Veckoplanering1:Veckoplanering3!AS20)</f>
        <v>0</v>
      </c>
      <c r="AT20" s="88">
        <f t="shared" si="12"/>
        <v>0</v>
      </c>
      <c r="AU20" s="201">
        <f t="shared" si="13"/>
        <v>0</v>
      </c>
      <c r="AV20" s="187"/>
      <c r="AX20" s="171">
        <v>5</v>
      </c>
      <c r="AY20" s="73">
        <f>AY19-Total!$AE20+AT20</f>
        <v>0</v>
      </c>
      <c r="AZ20" s="74" t="e">
        <f t="shared" si="5"/>
        <v>#VALUE!</v>
      </c>
      <c r="BA20" s="102" t="e">
        <f t="shared" si="6"/>
        <v>#VALUE!</v>
      </c>
      <c r="BB20" s="180" t="e">
        <f>BB19-Total!$BA20</f>
        <v>#VALUE!</v>
      </c>
      <c r="BQ20">
        <f>Total!$AF20</f>
        <v>0</v>
      </c>
      <c r="BR20" t="e">
        <f t="shared" si="0"/>
        <v>#VALUE!</v>
      </c>
      <c r="BS20" s="67">
        <f t="shared" si="2"/>
        <v>0</v>
      </c>
    </row>
    <row r="21" spans="2:71" x14ac:dyDescent="0.25">
      <c r="B21" s="236"/>
      <c r="C21" s="239">
        <v>6</v>
      </c>
      <c r="D21" s="124">
        <f>AVERAGE(Veckoplanering1:Veckoplanering3!D21)</f>
        <v>1</v>
      </c>
      <c r="E21" s="133" t="e">
        <f>Total!$D21*$E$6</f>
        <v>#VALUE!</v>
      </c>
      <c r="F21" s="133" t="e">
        <f t="shared" si="10"/>
        <v>#VALUE!</v>
      </c>
      <c r="G21" s="133"/>
      <c r="H21" s="134">
        <f>SUM(Veckoplanering1:Veckoplanering3!H21)</f>
        <v>0</v>
      </c>
      <c r="I21" s="135">
        <f>SUM(Veckoplanering1:Veckoplanering3!I21)</f>
        <v>0</v>
      </c>
      <c r="J21" s="135">
        <f>SUM(Veckoplanering1:Veckoplanering3!J21)</f>
        <v>0</v>
      </c>
      <c r="K21" s="135">
        <f>SUM(Veckoplanering1:Veckoplanering3!K21)</f>
        <v>0</v>
      </c>
      <c r="L21" s="135">
        <f>SUM(Veckoplanering1:Veckoplanering3!L21)</f>
        <v>0</v>
      </c>
      <c r="M21" s="135">
        <f>SUM(Veckoplanering1:Veckoplanering3!M21)</f>
        <v>0</v>
      </c>
      <c r="N21" s="135">
        <f>SUM(Veckoplanering1:Veckoplanering3!N21)</f>
        <v>0</v>
      </c>
      <c r="O21" s="135">
        <f>SUM(Veckoplanering1:Veckoplanering3!O21)</f>
        <v>0</v>
      </c>
      <c r="P21" s="136">
        <f t="shared" si="11"/>
        <v>0</v>
      </c>
      <c r="Q21" s="137">
        <f t="shared" si="1"/>
        <v>0</v>
      </c>
      <c r="R21" s="122"/>
      <c r="S21" s="138" t="e">
        <f t="shared" si="3"/>
        <v>#VALUE!</v>
      </c>
      <c r="T21" s="139" t="e">
        <f t="shared" si="3"/>
        <v>#VALUE!</v>
      </c>
      <c r="V21" s="170">
        <v>6</v>
      </c>
      <c r="W21" s="103">
        <f>SUM(Veckoplanering1:Veckoplanering3!W21)</f>
        <v>0</v>
      </c>
      <c r="X21" s="91">
        <f>SUM(Veckoplanering1:Veckoplanering3!X21)</f>
        <v>0</v>
      </c>
      <c r="Y21" s="91">
        <f>SUM(Veckoplanering1:Veckoplanering3!Y21)</f>
        <v>0</v>
      </c>
      <c r="Z21" s="91">
        <f>SUM(Veckoplanering1:Veckoplanering3!Z21)</f>
        <v>0</v>
      </c>
      <c r="AA21" s="91">
        <f>SUM(Veckoplanering1:Veckoplanering3!AA21)</f>
        <v>0</v>
      </c>
      <c r="AB21" s="91">
        <f>SUM(Veckoplanering1:Veckoplanering3!AB21)</f>
        <v>0</v>
      </c>
      <c r="AC21" s="91">
        <f>SUM(Veckoplanering1:Veckoplanering3!AC21)</f>
        <v>0</v>
      </c>
      <c r="AD21" s="91">
        <f>SUM(Veckoplanering1:Veckoplanering3!AD21)</f>
        <v>0</v>
      </c>
      <c r="AE21" s="83">
        <f t="shared" si="4"/>
        <v>0</v>
      </c>
      <c r="AF21" s="84">
        <f t="shared" si="7"/>
        <v>0</v>
      </c>
      <c r="AG21" s="83"/>
      <c r="AH21" s="98">
        <f t="shared" si="8"/>
        <v>0</v>
      </c>
      <c r="AI21" s="179" t="e">
        <f t="shared" si="9"/>
        <v>#VALUE!</v>
      </c>
      <c r="AK21" s="185">
        <v>6</v>
      </c>
      <c r="AL21" s="91">
        <f>SUM(Veckoplanering1:Veckoplanering3!AL21)</f>
        <v>0</v>
      </c>
      <c r="AM21" s="91">
        <f>SUM(Veckoplanering1:Veckoplanering3!AM21)</f>
        <v>0</v>
      </c>
      <c r="AN21" s="91">
        <f>SUM(Veckoplanering1:Veckoplanering3!AN21)</f>
        <v>0</v>
      </c>
      <c r="AO21" s="91">
        <f>SUM(Veckoplanering1:Veckoplanering3!AO21)</f>
        <v>0</v>
      </c>
      <c r="AP21" s="91">
        <f>SUM(Veckoplanering1:Veckoplanering3!AP21)</f>
        <v>0</v>
      </c>
      <c r="AQ21" s="91">
        <f>SUM(Veckoplanering1:Veckoplanering3!AQ21)</f>
        <v>0</v>
      </c>
      <c r="AR21" s="91">
        <f>SUM(Veckoplanering1:Veckoplanering3!AR21)</f>
        <v>0</v>
      </c>
      <c r="AS21" s="91">
        <f>SUM(Veckoplanering1:Veckoplanering3!AS21)</f>
        <v>0</v>
      </c>
      <c r="AT21" s="83">
        <f t="shared" si="12"/>
        <v>0</v>
      </c>
      <c r="AU21" s="200">
        <f t="shared" si="13"/>
        <v>0</v>
      </c>
      <c r="AV21" s="188"/>
      <c r="AX21" s="170">
        <v>6</v>
      </c>
      <c r="AY21" s="75">
        <f>AY20-Total!$AE21+AT21</f>
        <v>0</v>
      </c>
      <c r="AZ21" s="72" t="e">
        <f t="shared" si="5"/>
        <v>#VALUE!</v>
      </c>
      <c r="BA21" s="99" t="e">
        <f t="shared" si="6"/>
        <v>#VALUE!</v>
      </c>
      <c r="BB21" s="179" t="e">
        <f>BB20-Total!$BA21</f>
        <v>#VALUE!</v>
      </c>
      <c r="BQ21">
        <f>Total!$AF21</f>
        <v>0</v>
      </c>
      <c r="BR21" t="e">
        <f t="shared" si="0"/>
        <v>#VALUE!</v>
      </c>
      <c r="BS21" s="67">
        <f t="shared" si="2"/>
        <v>0</v>
      </c>
    </row>
    <row r="22" spans="2:71" x14ac:dyDescent="0.25">
      <c r="B22" s="235"/>
      <c r="C22" s="238">
        <v>7</v>
      </c>
      <c r="D22" s="124">
        <f>AVERAGE(Veckoplanering1:Veckoplanering3!D22)</f>
        <v>1</v>
      </c>
      <c r="E22" s="125" t="e">
        <f>Total!$D22*$E$6</f>
        <v>#VALUE!</v>
      </c>
      <c r="F22" s="125" t="e">
        <f t="shared" si="10"/>
        <v>#VALUE!</v>
      </c>
      <c r="G22" s="125"/>
      <c r="H22" s="126">
        <f>SUM(Veckoplanering1:Veckoplanering3!H22)</f>
        <v>0</v>
      </c>
      <c r="I22" s="127">
        <f>SUM(Veckoplanering1:Veckoplanering3!I22)</f>
        <v>0</v>
      </c>
      <c r="J22" s="127">
        <f>SUM(Veckoplanering1:Veckoplanering3!J22)</f>
        <v>0</v>
      </c>
      <c r="K22" s="127">
        <f>SUM(Veckoplanering1:Veckoplanering3!K22)</f>
        <v>0</v>
      </c>
      <c r="L22" s="127">
        <f>SUM(Veckoplanering1:Veckoplanering3!L22)</f>
        <v>0</v>
      </c>
      <c r="M22" s="127">
        <f>SUM(Veckoplanering1:Veckoplanering3!M22)</f>
        <v>0</v>
      </c>
      <c r="N22" s="127">
        <f>SUM(Veckoplanering1:Veckoplanering3!N22)</f>
        <v>0</v>
      </c>
      <c r="O22" s="127">
        <f>SUM(Veckoplanering1:Veckoplanering3!O22)</f>
        <v>0</v>
      </c>
      <c r="P22" s="128">
        <f t="shared" si="11"/>
        <v>0</v>
      </c>
      <c r="Q22" s="129">
        <f t="shared" si="1"/>
        <v>0</v>
      </c>
      <c r="R22" s="130"/>
      <c r="S22" s="131" t="e">
        <f t="shared" si="3"/>
        <v>#VALUE!</v>
      </c>
      <c r="T22" s="132" t="e">
        <f t="shared" si="3"/>
        <v>#VALUE!</v>
      </c>
      <c r="V22" s="171">
        <v>7</v>
      </c>
      <c r="W22" s="100">
        <f>SUM(Veckoplanering1:Veckoplanering3!W22)</f>
        <v>0</v>
      </c>
      <c r="X22" s="86">
        <f>SUM(Veckoplanering1:Veckoplanering3!X22)</f>
        <v>0</v>
      </c>
      <c r="Y22" s="86">
        <f>SUM(Veckoplanering1:Veckoplanering3!Y22)</f>
        <v>0</v>
      </c>
      <c r="Z22" s="86">
        <f>SUM(Veckoplanering1:Veckoplanering3!Z22)</f>
        <v>0</v>
      </c>
      <c r="AA22" s="86">
        <f>SUM(Veckoplanering1:Veckoplanering3!AA22)</f>
        <v>0</v>
      </c>
      <c r="AB22" s="86">
        <f>SUM(Veckoplanering1:Veckoplanering3!AB22)</f>
        <v>0</v>
      </c>
      <c r="AC22" s="86">
        <f>SUM(Veckoplanering1:Veckoplanering3!AC22)</f>
        <v>0</v>
      </c>
      <c r="AD22" s="86">
        <f>SUM(Veckoplanering1:Veckoplanering3!AD22)</f>
        <v>0</v>
      </c>
      <c r="AE22" s="88">
        <f t="shared" si="4"/>
        <v>0</v>
      </c>
      <c r="AF22" s="89">
        <f t="shared" si="7"/>
        <v>0</v>
      </c>
      <c r="AG22" s="88"/>
      <c r="AH22" s="101">
        <f t="shared" si="8"/>
        <v>0</v>
      </c>
      <c r="AI22" s="180" t="e">
        <f t="shared" si="9"/>
        <v>#VALUE!</v>
      </c>
      <c r="AK22" s="186">
        <v>7</v>
      </c>
      <c r="AL22" s="86">
        <f>SUM(Veckoplanering1:Veckoplanering3!AL22)</f>
        <v>0</v>
      </c>
      <c r="AM22" s="86">
        <f>SUM(Veckoplanering1:Veckoplanering3!AM22)</f>
        <v>0</v>
      </c>
      <c r="AN22" s="86">
        <f>SUM(Veckoplanering1:Veckoplanering3!AN22)</f>
        <v>0</v>
      </c>
      <c r="AO22" s="86">
        <f>SUM(Veckoplanering1:Veckoplanering3!AO22)</f>
        <v>0</v>
      </c>
      <c r="AP22" s="86">
        <f>SUM(Veckoplanering1:Veckoplanering3!AP22)</f>
        <v>0</v>
      </c>
      <c r="AQ22" s="86">
        <f>SUM(Veckoplanering1:Veckoplanering3!AQ22)</f>
        <v>0</v>
      </c>
      <c r="AR22" s="86">
        <f>SUM(Veckoplanering1:Veckoplanering3!AR22)</f>
        <v>0</v>
      </c>
      <c r="AS22" s="86">
        <f>SUM(Veckoplanering1:Veckoplanering3!AS22)</f>
        <v>0</v>
      </c>
      <c r="AT22" s="88">
        <f t="shared" si="12"/>
        <v>0</v>
      </c>
      <c r="AU22" s="201">
        <f t="shared" si="13"/>
        <v>0</v>
      </c>
      <c r="AV22" s="187"/>
      <c r="AX22" s="171">
        <v>7</v>
      </c>
      <c r="AY22" s="73">
        <f>AY21-Total!$AE22+AT22</f>
        <v>0</v>
      </c>
      <c r="AZ22" s="74" t="e">
        <f t="shared" si="5"/>
        <v>#VALUE!</v>
      </c>
      <c r="BA22" s="102" t="e">
        <f t="shared" si="6"/>
        <v>#VALUE!</v>
      </c>
      <c r="BB22" s="180" t="e">
        <f>BB21-Total!$BA22</f>
        <v>#VALUE!</v>
      </c>
      <c r="BQ22">
        <f>Total!$AF22</f>
        <v>0</v>
      </c>
      <c r="BR22" t="e">
        <f t="shared" si="0"/>
        <v>#VALUE!</v>
      </c>
      <c r="BS22" s="67">
        <f t="shared" si="2"/>
        <v>0</v>
      </c>
    </row>
    <row r="23" spans="2:71" x14ac:dyDescent="0.25">
      <c r="B23" s="236" t="s">
        <v>81</v>
      </c>
      <c r="C23" s="239">
        <v>8</v>
      </c>
      <c r="D23" s="124">
        <f>AVERAGE(Veckoplanering1:Veckoplanering3!D23)</f>
        <v>1</v>
      </c>
      <c r="E23" s="133" t="e">
        <f>Total!$D23*$E$6</f>
        <v>#VALUE!</v>
      </c>
      <c r="F23" s="133" t="e">
        <f t="shared" si="10"/>
        <v>#VALUE!</v>
      </c>
      <c r="G23" s="133"/>
      <c r="H23" s="134">
        <f>SUM(Veckoplanering1:Veckoplanering3!H23)</f>
        <v>0</v>
      </c>
      <c r="I23" s="135">
        <f>SUM(Veckoplanering1:Veckoplanering3!I23)</f>
        <v>0</v>
      </c>
      <c r="J23" s="135">
        <f>SUM(Veckoplanering1:Veckoplanering3!J23)</f>
        <v>0</v>
      </c>
      <c r="K23" s="135">
        <f>SUM(Veckoplanering1:Veckoplanering3!K23)</f>
        <v>0</v>
      </c>
      <c r="L23" s="135">
        <f>SUM(Veckoplanering1:Veckoplanering3!L23)</f>
        <v>0</v>
      </c>
      <c r="M23" s="135">
        <f>SUM(Veckoplanering1:Veckoplanering3!M23)</f>
        <v>0</v>
      </c>
      <c r="N23" s="135">
        <f>SUM(Veckoplanering1:Veckoplanering3!N23)</f>
        <v>0</v>
      </c>
      <c r="O23" s="135">
        <f>SUM(Veckoplanering1:Veckoplanering3!O23)</f>
        <v>0</v>
      </c>
      <c r="P23" s="136">
        <f t="shared" si="11"/>
        <v>0</v>
      </c>
      <c r="Q23" s="137">
        <f t="shared" si="1"/>
        <v>0</v>
      </c>
      <c r="R23" s="122"/>
      <c r="S23" s="138" t="e">
        <f t="shared" si="3"/>
        <v>#VALUE!</v>
      </c>
      <c r="T23" s="139" t="e">
        <f t="shared" si="3"/>
        <v>#VALUE!</v>
      </c>
      <c r="V23" s="170">
        <v>8</v>
      </c>
      <c r="W23" s="103">
        <f>SUM(Veckoplanering1:Veckoplanering3!W23)</f>
        <v>0</v>
      </c>
      <c r="X23" s="91">
        <f>SUM(Veckoplanering1:Veckoplanering3!X23)</f>
        <v>0</v>
      </c>
      <c r="Y23" s="91">
        <f>SUM(Veckoplanering1:Veckoplanering3!Y23)</f>
        <v>0</v>
      </c>
      <c r="Z23" s="93">
        <f>SUM(Veckoplanering1:Veckoplanering3!Z23)</f>
        <v>0</v>
      </c>
      <c r="AA23" s="91">
        <f>SUM(Veckoplanering1:Veckoplanering3!AA23)</f>
        <v>0</v>
      </c>
      <c r="AB23" s="91">
        <f>SUM(Veckoplanering1:Veckoplanering3!AB23)</f>
        <v>0</v>
      </c>
      <c r="AC23" s="91">
        <f>SUM(Veckoplanering1:Veckoplanering3!AC23)</f>
        <v>0</v>
      </c>
      <c r="AD23" s="91">
        <f>SUM(Veckoplanering1:Veckoplanering3!AD23)</f>
        <v>0</v>
      </c>
      <c r="AE23" s="83">
        <f t="shared" si="4"/>
        <v>0</v>
      </c>
      <c r="AF23" s="84">
        <f t="shared" si="7"/>
        <v>0</v>
      </c>
      <c r="AG23" s="83"/>
      <c r="AH23" s="98">
        <f t="shared" si="8"/>
        <v>0</v>
      </c>
      <c r="AI23" s="179" t="e">
        <f t="shared" si="9"/>
        <v>#VALUE!</v>
      </c>
      <c r="AK23" s="185">
        <v>8</v>
      </c>
      <c r="AL23" s="91">
        <f>SUM(Veckoplanering1:Veckoplanering3!AL23)</f>
        <v>0</v>
      </c>
      <c r="AM23" s="91">
        <f>SUM(Veckoplanering1:Veckoplanering3!AM23)</f>
        <v>0</v>
      </c>
      <c r="AN23" s="91">
        <f>SUM(Veckoplanering1:Veckoplanering3!AN23)</f>
        <v>0</v>
      </c>
      <c r="AO23" s="91">
        <f>SUM(Veckoplanering1:Veckoplanering3!AO23)</f>
        <v>0</v>
      </c>
      <c r="AP23" s="91">
        <f>SUM(Veckoplanering1:Veckoplanering3!AP23)</f>
        <v>0</v>
      </c>
      <c r="AQ23" s="91">
        <f>SUM(Veckoplanering1:Veckoplanering3!AQ23)</f>
        <v>0</v>
      </c>
      <c r="AR23" s="91">
        <f>SUM(Veckoplanering1:Veckoplanering3!AR23)</f>
        <v>0</v>
      </c>
      <c r="AS23" s="91">
        <f>SUM(Veckoplanering1:Veckoplanering3!AS23)</f>
        <v>0</v>
      </c>
      <c r="AT23" s="83">
        <f t="shared" si="12"/>
        <v>0</v>
      </c>
      <c r="AU23" s="200">
        <f t="shared" si="13"/>
        <v>0</v>
      </c>
      <c r="AV23" s="188"/>
      <c r="AW23" s="3"/>
      <c r="AX23" s="170">
        <v>8</v>
      </c>
      <c r="AY23" s="75">
        <f>AY22-Total!$AE23+AT23</f>
        <v>0</v>
      </c>
      <c r="AZ23" s="72" t="e">
        <f t="shared" si="5"/>
        <v>#VALUE!</v>
      </c>
      <c r="BA23" s="99" t="e">
        <f t="shared" si="6"/>
        <v>#VALUE!</v>
      </c>
      <c r="BB23" s="179" t="e">
        <f>BB22-Total!$BA23</f>
        <v>#VALUE!</v>
      </c>
      <c r="BQ23">
        <f>Total!$AF23</f>
        <v>0</v>
      </c>
      <c r="BR23" t="e">
        <f t="shared" si="0"/>
        <v>#VALUE!</v>
      </c>
      <c r="BS23" s="67">
        <f t="shared" si="2"/>
        <v>0</v>
      </c>
    </row>
    <row r="24" spans="2:71" x14ac:dyDescent="0.25">
      <c r="B24" s="235"/>
      <c r="C24" s="238">
        <v>9</v>
      </c>
      <c r="D24" s="124">
        <f>AVERAGE(Veckoplanering1:Veckoplanering3!D24)</f>
        <v>1</v>
      </c>
      <c r="E24" s="125" t="e">
        <f>Total!$D24*$E$6</f>
        <v>#VALUE!</v>
      </c>
      <c r="F24" s="125" t="e">
        <f t="shared" si="10"/>
        <v>#VALUE!</v>
      </c>
      <c r="G24" s="125"/>
      <c r="H24" s="126">
        <f>SUM(Veckoplanering1:Veckoplanering3!H24)</f>
        <v>0</v>
      </c>
      <c r="I24" s="127">
        <f>SUM(Veckoplanering1:Veckoplanering3!I24)</f>
        <v>0</v>
      </c>
      <c r="J24" s="127">
        <f>SUM(Veckoplanering1:Veckoplanering3!J24)</f>
        <v>0</v>
      </c>
      <c r="K24" s="127">
        <f>SUM(Veckoplanering1:Veckoplanering3!K24)</f>
        <v>0</v>
      </c>
      <c r="L24" s="127">
        <f>SUM(Veckoplanering1:Veckoplanering3!L24)</f>
        <v>0</v>
      </c>
      <c r="M24" s="127">
        <f>SUM(Veckoplanering1:Veckoplanering3!M24)</f>
        <v>0</v>
      </c>
      <c r="N24" s="127">
        <f>SUM(Veckoplanering1:Veckoplanering3!N24)</f>
        <v>0</v>
      </c>
      <c r="O24" s="127">
        <f>SUM(Veckoplanering1:Veckoplanering3!O24)</f>
        <v>0</v>
      </c>
      <c r="P24" s="128">
        <f t="shared" si="11"/>
        <v>0</v>
      </c>
      <c r="Q24" s="129">
        <f t="shared" si="1"/>
        <v>0</v>
      </c>
      <c r="R24" s="130"/>
      <c r="S24" s="131" t="e">
        <f t="shared" si="3"/>
        <v>#VALUE!</v>
      </c>
      <c r="T24" s="132" t="e">
        <f t="shared" si="3"/>
        <v>#VALUE!</v>
      </c>
      <c r="V24" s="171">
        <v>9</v>
      </c>
      <c r="W24" s="100">
        <f>SUM(Veckoplanering1:Veckoplanering3!W24)</f>
        <v>0</v>
      </c>
      <c r="X24" s="86">
        <f>SUM(Veckoplanering1:Veckoplanering3!X24)</f>
        <v>0</v>
      </c>
      <c r="Y24" s="86">
        <f>SUM(Veckoplanering1:Veckoplanering3!Y24)</f>
        <v>0</v>
      </c>
      <c r="Z24" s="86">
        <f>SUM(Veckoplanering1:Veckoplanering3!Z24)</f>
        <v>0</v>
      </c>
      <c r="AA24" s="86">
        <f>SUM(Veckoplanering1:Veckoplanering3!AA24)</f>
        <v>0</v>
      </c>
      <c r="AB24" s="86">
        <f>SUM(Veckoplanering1:Veckoplanering3!AB24)</f>
        <v>0</v>
      </c>
      <c r="AC24" s="86">
        <f>SUM(Veckoplanering1:Veckoplanering3!AC24)</f>
        <v>0</v>
      </c>
      <c r="AD24" s="86">
        <f>SUM(Veckoplanering1:Veckoplanering3!AD24)</f>
        <v>0</v>
      </c>
      <c r="AE24" s="88">
        <f t="shared" si="4"/>
        <v>0</v>
      </c>
      <c r="AF24" s="89">
        <f t="shared" si="7"/>
        <v>0</v>
      </c>
      <c r="AG24" s="88"/>
      <c r="AH24" s="101">
        <f t="shared" si="8"/>
        <v>0</v>
      </c>
      <c r="AI24" s="180" t="e">
        <f t="shared" si="9"/>
        <v>#VALUE!</v>
      </c>
      <c r="AK24" s="186">
        <v>9</v>
      </c>
      <c r="AL24" s="86">
        <f>SUM(Veckoplanering1:Veckoplanering3!AL24)</f>
        <v>0</v>
      </c>
      <c r="AM24" s="86">
        <f>SUM(Veckoplanering1:Veckoplanering3!AM24)</f>
        <v>0</v>
      </c>
      <c r="AN24" s="86">
        <f>SUM(Veckoplanering1:Veckoplanering3!AN24)</f>
        <v>0</v>
      </c>
      <c r="AO24" s="86">
        <f>SUM(Veckoplanering1:Veckoplanering3!AO24)</f>
        <v>0</v>
      </c>
      <c r="AP24" s="86">
        <f>SUM(Veckoplanering1:Veckoplanering3!AP24)</f>
        <v>0</v>
      </c>
      <c r="AQ24" s="86">
        <f>SUM(Veckoplanering1:Veckoplanering3!AQ24)</f>
        <v>0</v>
      </c>
      <c r="AR24" s="86">
        <f>SUM(Veckoplanering1:Veckoplanering3!AR24)</f>
        <v>0</v>
      </c>
      <c r="AS24" s="86">
        <f>SUM(Veckoplanering1:Veckoplanering3!AS24)</f>
        <v>0</v>
      </c>
      <c r="AT24" s="88">
        <f t="shared" si="12"/>
        <v>0</v>
      </c>
      <c r="AU24" s="201">
        <f t="shared" si="13"/>
        <v>0</v>
      </c>
      <c r="AV24" s="187"/>
      <c r="AW24" s="3"/>
      <c r="AX24" s="171">
        <v>9</v>
      </c>
      <c r="AY24" s="73">
        <f>AY23-Total!$AE24+AT24</f>
        <v>0</v>
      </c>
      <c r="AZ24" s="74" t="e">
        <f t="shared" si="5"/>
        <v>#VALUE!</v>
      </c>
      <c r="BA24" s="102" t="e">
        <f t="shared" si="6"/>
        <v>#VALUE!</v>
      </c>
      <c r="BB24" s="180" t="e">
        <f>BB23-Total!$BA24</f>
        <v>#VALUE!</v>
      </c>
      <c r="BQ24">
        <f>Total!$AF24</f>
        <v>0</v>
      </c>
      <c r="BR24" t="e">
        <f t="shared" si="0"/>
        <v>#VALUE!</v>
      </c>
      <c r="BS24" s="67">
        <f t="shared" si="2"/>
        <v>0</v>
      </c>
    </row>
    <row r="25" spans="2:71" x14ac:dyDescent="0.25">
      <c r="B25" s="236"/>
      <c r="C25" s="239">
        <v>10</v>
      </c>
      <c r="D25" s="124">
        <f>AVERAGE(Veckoplanering1:Veckoplanering3!D25)</f>
        <v>1</v>
      </c>
      <c r="E25" s="133" t="e">
        <f>Total!$D25*$E$6</f>
        <v>#VALUE!</v>
      </c>
      <c r="F25" s="133" t="e">
        <f t="shared" si="10"/>
        <v>#VALUE!</v>
      </c>
      <c r="G25" s="133"/>
      <c r="H25" s="134">
        <f>SUM(Veckoplanering1:Veckoplanering3!H25)</f>
        <v>0</v>
      </c>
      <c r="I25" s="135">
        <f>SUM(Veckoplanering1:Veckoplanering3!I25)</f>
        <v>0</v>
      </c>
      <c r="J25" s="135">
        <f>SUM(Veckoplanering1:Veckoplanering3!J25)</f>
        <v>0</v>
      </c>
      <c r="K25" s="135">
        <f>SUM(Veckoplanering1:Veckoplanering3!K25)</f>
        <v>0</v>
      </c>
      <c r="L25" s="135">
        <f>SUM(Veckoplanering1:Veckoplanering3!L25)</f>
        <v>0</v>
      </c>
      <c r="M25" s="135">
        <f>SUM(Veckoplanering1:Veckoplanering3!M25)</f>
        <v>0</v>
      </c>
      <c r="N25" s="135">
        <f>SUM(Veckoplanering1:Veckoplanering3!N25)</f>
        <v>0</v>
      </c>
      <c r="O25" s="135">
        <f>SUM(Veckoplanering1:Veckoplanering3!O25)</f>
        <v>0</v>
      </c>
      <c r="P25" s="136">
        <f t="shared" si="11"/>
        <v>0</v>
      </c>
      <c r="Q25" s="137">
        <f t="shared" si="1"/>
        <v>0</v>
      </c>
      <c r="R25" s="122"/>
      <c r="S25" s="138" t="e">
        <f t="shared" si="3"/>
        <v>#VALUE!</v>
      </c>
      <c r="T25" s="139" t="e">
        <f t="shared" si="3"/>
        <v>#VALUE!</v>
      </c>
      <c r="V25" s="170">
        <v>10</v>
      </c>
      <c r="W25" s="103">
        <f>SUM(Veckoplanering1:Veckoplanering3!W25)</f>
        <v>0</v>
      </c>
      <c r="X25" s="91">
        <f>SUM(Veckoplanering1:Veckoplanering3!X25)</f>
        <v>0</v>
      </c>
      <c r="Y25" s="91">
        <f>SUM(Veckoplanering1:Veckoplanering3!Y25)</f>
        <v>0</v>
      </c>
      <c r="Z25" s="91">
        <f>SUM(Veckoplanering1:Veckoplanering3!Z25)</f>
        <v>0</v>
      </c>
      <c r="AA25" s="91">
        <f>SUM(Veckoplanering1:Veckoplanering3!AA25)</f>
        <v>0</v>
      </c>
      <c r="AB25" s="94">
        <f>SUM(Veckoplanering1:Veckoplanering3!AB25)</f>
        <v>0</v>
      </c>
      <c r="AC25" s="91">
        <f>SUM(Veckoplanering1:Veckoplanering3!AC25)</f>
        <v>0</v>
      </c>
      <c r="AD25" s="91">
        <f>SUM(Veckoplanering1:Veckoplanering3!AD25)</f>
        <v>0</v>
      </c>
      <c r="AE25" s="83">
        <f t="shared" si="4"/>
        <v>0</v>
      </c>
      <c r="AF25" s="84">
        <f t="shared" si="7"/>
        <v>0</v>
      </c>
      <c r="AG25" s="83"/>
      <c r="AH25" s="98">
        <f t="shared" si="8"/>
        <v>0</v>
      </c>
      <c r="AI25" s="179" t="e">
        <f t="shared" si="9"/>
        <v>#VALUE!</v>
      </c>
      <c r="AK25" s="185">
        <v>10</v>
      </c>
      <c r="AL25" s="91">
        <f>SUM(Veckoplanering1:Veckoplanering3!AL25)</f>
        <v>0</v>
      </c>
      <c r="AM25" s="91">
        <f>SUM(Veckoplanering1:Veckoplanering3!AM25)</f>
        <v>0</v>
      </c>
      <c r="AN25" s="91">
        <f>SUM(Veckoplanering1:Veckoplanering3!AN25)</f>
        <v>0</v>
      </c>
      <c r="AO25" s="91">
        <f>SUM(Veckoplanering1:Veckoplanering3!AO25)</f>
        <v>0</v>
      </c>
      <c r="AP25" s="91">
        <f>SUM(Veckoplanering1:Veckoplanering3!AP25)</f>
        <v>0</v>
      </c>
      <c r="AQ25" s="94">
        <f>SUM(Veckoplanering1:Veckoplanering3!AQ25)</f>
        <v>0</v>
      </c>
      <c r="AR25" s="91">
        <f>SUM(Veckoplanering1:Veckoplanering3!AR25)</f>
        <v>0</v>
      </c>
      <c r="AS25" s="91">
        <f>SUM(Veckoplanering1:Veckoplanering3!AS25)</f>
        <v>0</v>
      </c>
      <c r="AT25" s="83">
        <f t="shared" si="12"/>
        <v>0</v>
      </c>
      <c r="AU25" s="200">
        <f t="shared" si="13"/>
        <v>0</v>
      </c>
      <c r="AV25" s="188"/>
      <c r="AW25" s="3"/>
      <c r="AX25" s="170">
        <v>10</v>
      </c>
      <c r="AY25" s="75">
        <f>AY24-Total!$AE25+AT25</f>
        <v>0</v>
      </c>
      <c r="AZ25" s="72" t="e">
        <f t="shared" si="5"/>
        <v>#VALUE!</v>
      </c>
      <c r="BA25" s="99" t="e">
        <f t="shared" si="6"/>
        <v>#VALUE!</v>
      </c>
      <c r="BB25" s="179" t="e">
        <f>BB24-Total!$BA25</f>
        <v>#VALUE!</v>
      </c>
      <c r="BQ25">
        <f>Total!$AF25</f>
        <v>0</v>
      </c>
      <c r="BR25" t="e">
        <f t="shared" si="0"/>
        <v>#VALUE!</v>
      </c>
      <c r="BS25" s="67">
        <f t="shared" si="2"/>
        <v>0</v>
      </c>
    </row>
    <row r="26" spans="2:71" x14ac:dyDescent="0.25">
      <c r="B26" s="235"/>
      <c r="C26" s="238">
        <v>11</v>
      </c>
      <c r="D26" s="124">
        <f>AVERAGE(Veckoplanering1:Veckoplanering3!D26)</f>
        <v>1</v>
      </c>
      <c r="E26" s="125" t="e">
        <f>Total!$D26*$E$6</f>
        <v>#VALUE!</v>
      </c>
      <c r="F26" s="125" t="e">
        <f t="shared" si="10"/>
        <v>#VALUE!</v>
      </c>
      <c r="G26" s="125"/>
      <c r="H26" s="126">
        <f>SUM(Veckoplanering1:Veckoplanering3!H26)</f>
        <v>0</v>
      </c>
      <c r="I26" s="127">
        <f>SUM(Veckoplanering1:Veckoplanering3!I26)</f>
        <v>0</v>
      </c>
      <c r="J26" s="127">
        <f>SUM(Veckoplanering1:Veckoplanering3!J26)</f>
        <v>0</v>
      </c>
      <c r="K26" s="127">
        <f>SUM(Veckoplanering1:Veckoplanering3!K26)</f>
        <v>0</v>
      </c>
      <c r="L26" s="127">
        <f>SUM(Veckoplanering1:Veckoplanering3!L26)</f>
        <v>0</v>
      </c>
      <c r="M26" s="127">
        <f>SUM(Veckoplanering1:Veckoplanering3!M26)</f>
        <v>0</v>
      </c>
      <c r="N26" s="127">
        <f>SUM(Veckoplanering1:Veckoplanering3!N26)</f>
        <v>0</v>
      </c>
      <c r="O26" s="127">
        <f>SUM(Veckoplanering1:Veckoplanering3!O26)</f>
        <v>0</v>
      </c>
      <c r="P26" s="128">
        <f t="shared" si="11"/>
        <v>0</v>
      </c>
      <c r="Q26" s="129">
        <f t="shared" si="1"/>
        <v>0</v>
      </c>
      <c r="R26" s="130"/>
      <c r="S26" s="131" t="e">
        <f t="shared" si="3"/>
        <v>#VALUE!</v>
      </c>
      <c r="T26" s="132" t="e">
        <f t="shared" si="3"/>
        <v>#VALUE!</v>
      </c>
      <c r="U26" s="9"/>
      <c r="V26" s="171">
        <v>11</v>
      </c>
      <c r="W26" s="100">
        <f>SUM(Veckoplanering1:Veckoplanering3!W26)</f>
        <v>0</v>
      </c>
      <c r="X26" s="86">
        <f>SUM(Veckoplanering1:Veckoplanering3!X26)</f>
        <v>0</v>
      </c>
      <c r="Y26" s="86">
        <f>SUM(Veckoplanering1:Veckoplanering3!Y26)</f>
        <v>0</v>
      </c>
      <c r="Z26" s="86">
        <f>SUM(Veckoplanering1:Veckoplanering3!Z26)</f>
        <v>0</v>
      </c>
      <c r="AA26" s="86">
        <f>SUM(Veckoplanering1:Veckoplanering3!AA26)</f>
        <v>0</v>
      </c>
      <c r="AB26" s="86">
        <f>SUM(Veckoplanering1:Veckoplanering3!AB26)</f>
        <v>0</v>
      </c>
      <c r="AC26" s="86">
        <f>SUM(Veckoplanering1:Veckoplanering3!AC26)</f>
        <v>0</v>
      </c>
      <c r="AD26" s="86">
        <f>SUM(Veckoplanering1:Veckoplanering3!AD26)</f>
        <v>0</v>
      </c>
      <c r="AE26" s="88">
        <f t="shared" si="4"/>
        <v>0</v>
      </c>
      <c r="AF26" s="89">
        <f t="shared" si="7"/>
        <v>0</v>
      </c>
      <c r="AG26" s="88"/>
      <c r="AH26" s="101">
        <f t="shared" si="8"/>
        <v>0</v>
      </c>
      <c r="AI26" s="180" t="e">
        <f t="shared" si="9"/>
        <v>#VALUE!</v>
      </c>
      <c r="AK26" s="186">
        <v>11</v>
      </c>
      <c r="AL26" s="86">
        <f>SUM(Veckoplanering1:Veckoplanering3!AL26)</f>
        <v>0</v>
      </c>
      <c r="AM26" s="86">
        <f>SUM(Veckoplanering1:Veckoplanering3!AM26)</f>
        <v>0</v>
      </c>
      <c r="AN26" s="86">
        <f>SUM(Veckoplanering1:Veckoplanering3!AN26)</f>
        <v>0</v>
      </c>
      <c r="AO26" s="86">
        <f>SUM(Veckoplanering1:Veckoplanering3!AO26)</f>
        <v>0</v>
      </c>
      <c r="AP26" s="86">
        <f>SUM(Veckoplanering1:Veckoplanering3!AP26)</f>
        <v>0</v>
      </c>
      <c r="AQ26" s="86">
        <f>SUM(Veckoplanering1:Veckoplanering3!AQ26)</f>
        <v>0</v>
      </c>
      <c r="AR26" s="86">
        <f>SUM(Veckoplanering1:Veckoplanering3!AR26)</f>
        <v>0</v>
      </c>
      <c r="AS26" s="86">
        <f>SUM(Veckoplanering1:Veckoplanering3!AS26)</f>
        <v>0</v>
      </c>
      <c r="AT26" s="88">
        <f t="shared" si="12"/>
        <v>0</v>
      </c>
      <c r="AU26" s="201">
        <f t="shared" si="13"/>
        <v>0</v>
      </c>
      <c r="AV26" s="187"/>
      <c r="AW26" s="3"/>
      <c r="AX26" s="171">
        <v>11</v>
      </c>
      <c r="AY26" s="73">
        <f>AY25-Total!$AE26+AT26</f>
        <v>0</v>
      </c>
      <c r="AZ26" s="74" t="e">
        <f t="shared" si="5"/>
        <v>#VALUE!</v>
      </c>
      <c r="BA26" s="102" t="e">
        <f t="shared" si="6"/>
        <v>#VALUE!</v>
      </c>
      <c r="BB26" s="180" t="e">
        <f>BB25-Total!$BA26</f>
        <v>#VALUE!</v>
      </c>
      <c r="BQ26">
        <f>Total!$AF26</f>
        <v>0</v>
      </c>
      <c r="BR26" t="e">
        <f t="shared" si="0"/>
        <v>#VALUE!</v>
      </c>
      <c r="BS26" s="67">
        <f t="shared" si="2"/>
        <v>0</v>
      </c>
    </row>
    <row r="27" spans="2:71" x14ac:dyDescent="0.25">
      <c r="B27" s="236"/>
      <c r="C27" s="239">
        <v>12</v>
      </c>
      <c r="D27" s="124">
        <f>AVERAGE(Veckoplanering1:Veckoplanering3!D27)</f>
        <v>1</v>
      </c>
      <c r="E27" s="133" t="e">
        <f>Total!$D27*$E$6</f>
        <v>#VALUE!</v>
      </c>
      <c r="F27" s="133" t="e">
        <f t="shared" si="10"/>
        <v>#VALUE!</v>
      </c>
      <c r="G27" s="133"/>
      <c r="H27" s="134">
        <f>SUM(Veckoplanering1:Veckoplanering3!H27)</f>
        <v>0</v>
      </c>
      <c r="I27" s="135">
        <f>SUM(Veckoplanering1:Veckoplanering3!I27)</f>
        <v>0</v>
      </c>
      <c r="J27" s="135">
        <f>SUM(Veckoplanering1:Veckoplanering3!J27)</f>
        <v>0</v>
      </c>
      <c r="K27" s="135">
        <f>SUM(Veckoplanering1:Veckoplanering3!K27)</f>
        <v>0</v>
      </c>
      <c r="L27" s="135">
        <f>SUM(Veckoplanering1:Veckoplanering3!L27)</f>
        <v>0</v>
      </c>
      <c r="M27" s="135">
        <f>SUM(Veckoplanering1:Veckoplanering3!M27)</f>
        <v>0</v>
      </c>
      <c r="N27" s="135">
        <f>SUM(Veckoplanering1:Veckoplanering3!N27)</f>
        <v>0</v>
      </c>
      <c r="O27" s="135">
        <f>SUM(Veckoplanering1:Veckoplanering3!O27)</f>
        <v>0</v>
      </c>
      <c r="P27" s="136">
        <f t="shared" si="11"/>
        <v>0</v>
      </c>
      <c r="Q27" s="137">
        <f t="shared" si="1"/>
        <v>0</v>
      </c>
      <c r="R27" s="122"/>
      <c r="S27" s="138" t="e">
        <f t="shared" si="3"/>
        <v>#VALUE!</v>
      </c>
      <c r="T27" s="139" t="e">
        <f t="shared" si="3"/>
        <v>#VALUE!</v>
      </c>
      <c r="U27" s="9"/>
      <c r="V27" s="170">
        <v>12</v>
      </c>
      <c r="W27" s="103">
        <f>SUM(Veckoplanering1:Veckoplanering3!W27)</f>
        <v>0</v>
      </c>
      <c r="X27" s="91">
        <f>SUM(Veckoplanering1:Veckoplanering3!X27)</f>
        <v>0</v>
      </c>
      <c r="Y27" s="91">
        <f>SUM(Veckoplanering1:Veckoplanering3!Y27)</f>
        <v>0</v>
      </c>
      <c r="Z27" s="91">
        <f>SUM(Veckoplanering1:Veckoplanering3!Z27)</f>
        <v>0</v>
      </c>
      <c r="AA27" s="91">
        <f>SUM(Veckoplanering1:Veckoplanering3!AA27)</f>
        <v>0</v>
      </c>
      <c r="AB27" s="91">
        <f>SUM(Veckoplanering1:Veckoplanering3!AB27)</f>
        <v>0</v>
      </c>
      <c r="AC27" s="91">
        <f>SUM(Veckoplanering1:Veckoplanering3!AC27)</f>
        <v>0</v>
      </c>
      <c r="AD27" s="91">
        <f>SUM(Veckoplanering1:Veckoplanering3!AD27)</f>
        <v>0</v>
      </c>
      <c r="AE27" s="83">
        <f t="shared" si="4"/>
        <v>0</v>
      </c>
      <c r="AF27" s="84">
        <f t="shared" si="7"/>
        <v>0</v>
      </c>
      <c r="AG27" s="83"/>
      <c r="AH27" s="98">
        <f t="shared" si="8"/>
        <v>0</v>
      </c>
      <c r="AI27" s="179" t="e">
        <f t="shared" si="9"/>
        <v>#VALUE!</v>
      </c>
      <c r="AK27" s="185">
        <v>12</v>
      </c>
      <c r="AL27" s="91">
        <f>SUM(Veckoplanering1:Veckoplanering3!AL27)</f>
        <v>0</v>
      </c>
      <c r="AM27" s="91">
        <f>SUM(Veckoplanering1:Veckoplanering3!AM27)</f>
        <v>0</v>
      </c>
      <c r="AN27" s="91">
        <f>SUM(Veckoplanering1:Veckoplanering3!AN27)</f>
        <v>0</v>
      </c>
      <c r="AO27" s="91">
        <f>SUM(Veckoplanering1:Veckoplanering3!AO27)</f>
        <v>0</v>
      </c>
      <c r="AP27" s="91">
        <f>SUM(Veckoplanering1:Veckoplanering3!AP27)</f>
        <v>0</v>
      </c>
      <c r="AQ27" s="91">
        <f>SUM(Veckoplanering1:Veckoplanering3!AQ27)</f>
        <v>0</v>
      </c>
      <c r="AR27" s="91">
        <f>SUM(Veckoplanering1:Veckoplanering3!AR27)</f>
        <v>0</v>
      </c>
      <c r="AS27" s="91">
        <f>SUM(Veckoplanering1:Veckoplanering3!AS27)</f>
        <v>0</v>
      </c>
      <c r="AT27" s="83">
        <f t="shared" si="12"/>
        <v>0</v>
      </c>
      <c r="AU27" s="200">
        <f t="shared" si="13"/>
        <v>0</v>
      </c>
      <c r="AV27" s="188"/>
      <c r="AW27" s="3"/>
      <c r="AX27" s="170">
        <v>12</v>
      </c>
      <c r="AY27" s="75">
        <f>AY26-Total!$AE27+AT27</f>
        <v>0</v>
      </c>
      <c r="AZ27" s="72" t="e">
        <f t="shared" si="5"/>
        <v>#VALUE!</v>
      </c>
      <c r="BA27" s="99" t="e">
        <f t="shared" si="6"/>
        <v>#VALUE!</v>
      </c>
      <c r="BB27" s="179" t="e">
        <f>BB26-Total!$BA27</f>
        <v>#VALUE!</v>
      </c>
      <c r="BQ27">
        <f>Total!$AF27</f>
        <v>0</v>
      </c>
      <c r="BR27" t="e">
        <f t="shared" si="0"/>
        <v>#VALUE!</v>
      </c>
      <c r="BS27" s="67">
        <f t="shared" si="2"/>
        <v>0</v>
      </c>
    </row>
    <row r="28" spans="2:71" x14ac:dyDescent="0.25">
      <c r="B28" s="235"/>
      <c r="C28" s="238">
        <v>13</v>
      </c>
      <c r="D28" s="124">
        <f>AVERAGE(Veckoplanering1:Veckoplanering3!D28)</f>
        <v>1</v>
      </c>
      <c r="E28" s="125" t="e">
        <f>Total!$D28*$E$6</f>
        <v>#VALUE!</v>
      </c>
      <c r="F28" s="125" t="e">
        <f t="shared" si="10"/>
        <v>#VALUE!</v>
      </c>
      <c r="G28" s="125"/>
      <c r="H28" s="126">
        <f>SUM(Veckoplanering1:Veckoplanering3!H28)</f>
        <v>0</v>
      </c>
      <c r="I28" s="127">
        <f>SUM(Veckoplanering1:Veckoplanering3!I28)</f>
        <v>0</v>
      </c>
      <c r="J28" s="127">
        <f>SUM(Veckoplanering1:Veckoplanering3!J28)</f>
        <v>0</v>
      </c>
      <c r="K28" s="127">
        <f>SUM(Veckoplanering1:Veckoplanering3!K28)</f>
        <v>0</v>
      </c>
      <c r="L28" s="127">
        <f>SUM(Veckoplanering1:Veckoplanering3!L28)</f>
        <v>0</v>
      </c>
      <c r="M28" s="127">
        <f>SUM(Veckoplanering1:Veckoplanering3!M28)</f>
        <v>0</v>
      </c>
      <c r="N28" s="127">
        <f>SUM(Veckoplanering1:Veckoplanering3!N28)</f>
        <v>0</v>
      </c>
      <c r="O28" s="127">
        <f>SUM(Veckoplanering1:Veckoplanering3!O28)</f>
        <v>0</v>
      </c>
      <c r="P28" s="128">
        <f t="shared" si="11"/>
        <v>0</v>
      </c>
      <c r="Q28" s="129">
        <f t="shared" si="1"/>
        <v>0</v>
      </c>
      <c r="R28" s="130"/>
      <c r="S28" s="131" t="e">
        <f t="shared" si="3"/>
        <v>#VALUE!</v>
      </c>
      <c r="T28" s="132" t="e">
        <f t="shared" si="3"/>
        <v>#VALUE!</v>
      </c>
      <c r="U28" s="9"/>
      <c r="V28" s="171">
        <v>13</v>
      </c>
      <c r="W28" s="100">
        <f>SUM(Veckoplanering1:Veckoplanering3!W28)</f>
        <v>0</v>
      </c>
      <c r="X28" s="86">
        <f>SUM(Veckoplanering1:Veckoplanering3!X28)</f>
        <v>0</v>
      </c>
      <c r="Y28" s="86">
        <f>SUM(Veckoplanering1:Veckoplanering3!Y28)</f>
        <v>0</v>
      </c>
      <c r="Z28" s="86">
        <f>SUM(Veckoplanering1:Veckoplanering3!Z28)</f>
        <v>0</v>
      </c>
      <c r="AA28" s="86">
        <f>SUM(Veckoplanering1:Veckoplanering3!AA28)</f>
        <v>0</v>
      </c>
      <c r="AB28" s="86">
        <f>SUM(Veckoplanering1:Veckoplanering3!AB28)</f>
        <v>0</v>
      </c>
      <c r="AC28" s="86">
        <f>SUM(Veckoplanering1:Veckoplanering3!AC28)</f>
        <v>0</v>
      </c>
      <c r="AD28" s="86">
        <f>SUM(Veckoplanering1:Veckoplanering3!AD28)</f>
        <v>0</v>
      </c>
      <c r="AE28" s="88">
        <f t="shared" si="4"/>
        <v>0</v>
      </c>
      <c r="AF28" s="89">
        <f t="shared" si="7"/>
        <v>0</v>
      </c>
      <c r="AG28" s="88"/>
      <c r="AH28" s="101">
        <f t="shared" si="8"/>
        <v>0</v>
      </c>
      <c r="AI28" s="180" t="e">
        <f t="shared" si="9"/>
        <v>#VALUE!</v>
      </c>
      <c r="AK28" s="186">
        <v>13</v>
      </c>
      <c r="AL28" s="86">
        <f>SUM(Veckoplanering1:Veckoplanering3!AL28)</f>
        <v>0</v>
      </c>
      <c r="AM28" s="86">
        <f>SUM(Veckoplanering1:Veckoplanering3!AM28)</f>
        <v>0</v>
      </c>
      <c r="AN28" s="86">
        <f>SUM(Veckoplanering1:Veckoplanering3!AN28)</f>
        <v>0</v>
      </c>
      <c r="AO28" s="86">
        <f>SUM(Veckoplanering1:Veckoplanering3!AO28)</f>
        <v>0</v>
      </c>
      <c r="AP28" s="86">
        <f>SUM(Veckoplanering1:Veckoplanering3!AP28)</f>
        <v>0</v>
      </c>
      <c r="AQ28" s="86">
        <f>SUM(Veckoplanering1:Veckoplanering3!AQ28)</f>
        <v>0</v>
      </c>
      <c r="AR28" s="86">
        <f>SUM(Veckoplanering1:Veckoplanering3!AR28)</f>
        <v>0</v>
      </c>
      <c r="AS28" s="86">
        <f>SUM(Veckoplanering1:Veckoplanering3!AS28)</f>
        <v>0</v>
      </c>
      <c r="AT28" s="88">
        <f t="shared" si="12"/>
        <v>0</v>
      </c>
      <c r="AU28" s="201">
        <f t="shared" si="13"/>
        <v>0</v>
      </c>
      <c r="AV28" s="187"/>
      <c r="AW28" s="3"/>
      <c r="AX28" s="171">
        <v>13</v>
      </c>
      <c r="AY28" s="73">
        <f>AY27-Total!$AE28+AT28</f>
        <v>0</v>
      </c>
      <c r="AZ28" s="74" t="e">
        <f t="shared" si="5"/>
        <v>#VALUE!</v>
      </c>
      <c r="BA28" s="102" t="e">
        <f t="shared" si="6"/>
        <v>#VALUE!</v>
      </c>
      <c r="BB28" s="180" t="e">
        <f>BB27-Total!$BA28</f>
        <v>#VALUE!</v>
      </c>
      <c r="BQ28">
        <f>Total!$AF28</f>
        <v>0</v>
      </c>
      <c r="BR28" t="e">
        <f t="shared" si="0"/>
        <v>#VALUE!</v>
      </c>
      <c r="BS28" s="67">
        <f t="shared" si="2"/>
        <v>0</v>
      </c>
    </row>
    <row r="29" spans="2:71" x14ac:dyDescent="0.25">
      <c r="B29" s="236"/>
      <c r="C29" s="239">
        <v>14</v>
      </c>
      <c r="D29" s="124">
        <f>AVERAGE(Veckoplanering1:Veckoplanering3!D29)</f>
        <v>1</v>
      </c>
      <c r="E29" s="133" t="e">
        <f>Total!$D29*$E$6</f>
        <v>#VALUE!</v>
      </c>
      <c r="F29" s="133" t="e">
        <f t="shared" si="10"/>
        <v>#VALUE!</v>
      </c>
      <c r="G29" s="133"/>
      <c r="H29" s="134">
        <f>SUM(Veckoplanering1:Veckoplanering3!H29)</f>
        <v>0</v>
      </c>
      <c r="I29" s="135">
        <f>SUM(Veckoplanering1:Veckoplanering3!I29)</f>
        <v>0</v>
      </c>
      <c r="J29" s="135">
        <f>SUM(Veckoplanering1:Veckoplanering3!J29)</f>
        <v>0</v>
      </c>
      <c r="K29" s="135">
        <f>SUM(Veckoplanering1:Veckoplanering3!K29)</f>
        <v>0</v>
      </c>
      <c r="L29" s="135">
        <f>SUM(Veckoplanering1:Veckoplanering3!L29)</f>
        <v>0</v>
      </c>
      <c r="M29" s="135">
        <f>SUM(Veckoplanering1:Veckoplanering3!M29)</f>
        <v>0</v>
      </c>
      <c r="N29" s="135">
        <f>SUM(Veckoplanering1:Veckoplanering3!N29)</f>
        <v>0</v>
      </c>
      <c r="O29" s="135">
        <f>SUM(Veckoplanering1:Veckoplanering3!O29)</f>
        <v>0</v>
      </c>
      <c r="P29" s="136">
        <f t="shared" si="11"/>
        <v>0</v>
      </c>
      <c r="Q29" s="137">
        <f t="shared" si="1"/>
        <v>0</v>
      </c>
      <c r="R29" s="122"/>
      <c r="S29" s="138" t="e">
        <f t="shared" si="3"/>
        <v>#VALUE!</v>
      </c>
      <c r="T29" s="139" t="e">
        <f t="shared" si="3"/>
        <v>#VALUE!</v>
      </c>
      <c r="U29" s="9"/>
      <c r="V29" s="170">
        <v>14</v>
      </c>
      <c r="W29" s="104">
        <f>SUM(Veckoplanering1:Veckoplanering3!W29)</f>
        <v>0</v>
      </c>
      <c r="X29" s="91">
        <f>SUM(Veckoplanering1:Veckoplanering3!X29)</f>
        <v>0</v>
      </c>
      <c r="Y29" s="91">
        <f>SUM(Veckoplanering1:Veckoplanering3!Y29)</f>
        <v>0</v>
      </c>
      <c r="Z29" s="91">
        <f>SUM(Veckoplanering1:Veckoplanering3!Z29)</f>
        <v>0</v>
      </c>
      <c r="AA29" s="91">
        <f>SUM(Veckoplanering1:Veckoplanering3!AA29)</f>
        <v>0</v>
      </c>
      <c r="AB29" s="91">
        <f>SUM(Veckoplanering1:Veckoplanering3!AB29)</f>
        <v>0</v>
      </c>
      <c r="AC29" s="91">
        <f>SUM(Veckoplanering1:Veckoplanering3!AC29)</f>
        <v>0</v>
      </c>
      <c r="AD29" s="91">
        <f>SUM(Veckoplanering1:Veckoplanering3!AD29)</f>
        <v>0</v>
      </c>
      <c r="AE29" s="83">
        <f t="shared" si="4"/>
        <v>0</v>
      </c>
      <c r="AF29" s="84">
        <f t="shared" si="7"/>
        <v>0</v>
      </c>
      <c r="AG29" s="83"/>
      <c r="AH29" s="98">
        <f t="shared" si="8"/>
        <v>0</v>
      </c>
      <c r="AI29" s="179" t="e">
        <f t="shared" si="9"/>
        <v>#VALUE!</v>
      </c>
      <c r="AK29" s="185">
        <v>14</v>
      </c>
      <c r="AL29" s="91">
        <f>SUM(Veckoplanering1:Veckoplanering3!AL29)</f>
        <v>0</v>
      </c>
      <c r="AM29" s="91">
        <f>SUM(Veckoplanering1:Veckoplanering3!AM29)</f>
        <v>0</v>
      </c>
      <c r="AN29" s="91">
        <f>SUM(Veckoplanering1:Veckoplanering3!AN29)</f>
        <v>0</v>
      </c>
      <c r="AO29" s="91">
        <f>SUM(Veckoplanering1:Veckoplanering3!AO29)</f>
        <v>0</v>
      </c>
      <c r="AP29" s="91">
        <f>SUM(Veckoplanering1:Veckoplanering3!AP29)</f>
        <v>0</v>
      </c>
      <c r="AQ29" s="91">
        <f>SUM(Veckoplanering1:Veckoplanering3!AQ29)</f>
        <v>0</v>
      </c>
      <c r="AR29" s="91">
        <f>SUM(Veckoplanering1:Veckoplanering3!AR29)</f>
        <v>0</v>
      </c>
      <c r="AS29" s="91">
        <f>SUM(Veckoplanering1:Veckoplanering3!AS29)</f>
        <v>0</v>
      </c>
      <c r="AT29" s="83">
        <f t="shared" si="12"/>
        <v>0</v>
      </c>
      <c r="AU29" s="200">
        <f t="shared" si="13"/>
        <v>0</v>
      </c>
      <c r="AV29" s="188"/>
      <c r="AW29" s="3"/>
      <c r="AX29" s="170">
        <v>14</v>
      </c>
      <c r="AY29" s="75">
        <f>AY28-Total!$AE29+AT29</f>
        <v>0</v>
      </c>
      <c r="AZ29" s="72" t="e">
        <f t="shared" si="5"/>
        <v>#VALUE!</v>
      </c>
      <c r="BA29" s="99" t="e">
        <f t="shared" si="6"/>
        <v>#VALUE!</v>
      </c>
      <c r="BB29" s="179" t="e">
        <f>BB28-Total!$BA29</f>
        <v>#VALUE!</v>
      </c>
      <c r="BQ29">
        <f>Total!$AF29</f>
        <v>0</v>
      </c>
      <c r="BR29" t="e">
        <f t="shared" si="0"/>
        <v>#VALUE!</v>
      </c>
      <c r="BS29" s="67">
        <f t="shared" si="2"/>
        <v>0</v>
      </c>
    </row>
    <row r="30" spans="2:71" x14ac:dyDescent="0.25">
      <c r="B30" s="235"/>
      <c r="C30" s="238">
        <v>15</v>
      </c>
      <c r="D30" s="124">
        <f>AVERAGE(Veckoplanering1:Veckoplanering3!D30)</f>
        <v>1</v>
      </c>
      <c r="E30" s="125" t="e">
        <f>Total!$D30*$E$6</f>
        <v>#VALUE!</v>
      </c>
      <c r="F30" s="125" t="e">
        <f t="shared" si="10"/>
        <v>#VALUE!</v>
      </c>
      <c r="G30" s="125"/>
      <c r="H30" s="126">
        <f>SUM(Veckoplanering1:Veckoplanering3!H30)</f>
        <v>0</v>
      </c>
      <c r="I30" s="127">
        <f>SUM(Veckoplanering1:Veckoplanering3!I30)</f>
        <v>0</v>
      </c>
      <c r="J30" s="127">
        <f>SUM(Veckoplanering1:Veckoplanering3!J30)</f>
        <v>0</v>
      </c>
      <c r="K30" s="127">
        <f>SUM(Veckoplanering1:Veckoplanering3!K30)</f>
        <v>0</v>
      </c>
      <c r="L30" s="127">
        <f>SUM(Veckoplanering1:Veckoplanering3!L30)</f>
        <v>0</v>
      </c>
      <c r="M30" s="127">
        <f>SUM(Veckoplanering1:Veckoplanering3!M30)</f>
        <v>0</v>
      </c>
      <c r="N30" s="127">
        <f>SUM(Veckoplanering1:Veckoplanering3!N30)</f>
        <v>0</v>
      </c>
      <c r="O30" s="127">
        <f>SUM(Veckoplanering1:Veckoplanering3!O30)</f>
        <v>0</v>
      </c>
      <c r="P30" s="128">
        <f t="shared" si="11"/>
        <v>0</v>
      </c>
      <c r="Q30" s="129">
        <f t="shared" si="1"/>
        <v>0</v>
      </c>
      <c r="R30" s="130"/>
      <c r="S30" s="131" t="e">
        <f t="shared" si="3"/>
        <v>#VALUE!</v>
      </c>
      <c r="T30" s="132" t="e">
        <f t="shared" si="3"/>
        <v>#VALUE!</v>
      </c>
      <c r="U30" s="9"/>
      <c r="V30" s="171">
        <v>15</v>
      </c>
      <c r="W30" s="100">
        <f>SUM(Veckoplanering1:Veckoplanering3!W30)</f>
        <v>0</v>
      </c>
      <c r="X30" s="86">
        <f>SUM(Veckoplanering1:Veckoplanering3!X30)</f>
        <v>0</v>
      </c>
      <c r="Y30" s="86">
        <f>SUM(Veckoplanering1:Veckoplanering3!Y30)</f>
        <v>0</v>
      </c>
      <c r="Z30" s="86">
        <f>SUM(Veckoplanering1:Veckoplanering3!Z30)</f>
        <v>0</v>
      </c>
      <c r="AA30" s="86">
        <f>SUM(Veckoplanering1:Veckoplanering3!AA30)</f>
        <v>0</v>
      </c>
      <c r="AB30" s="86">
        <f>SUM(Veckoplanering1:Veckoplanering3!AB30)</f>
        <v>0</v>
      </c>
      <c r="AC30" s="86">
        <f>SUM(Veckoplanering1:Veckoplanering3!AC30)</f>
        <v>0</v>
      </c>
      <c r="AD30" s="86">
        <f>SUM(Veckoplanering1:Veckoplanering3!AD30)</f>
        <v>0</v>
      </c>
      <c r="AE30" s="88">
        <f t="shared" si="4"/>
        <v>0</v>
      </c>
      <c r="AF30" s="89">
        <f t="shared" si="7"/>
        <v>0</v>
      </c>
      <c r="AG30" s="88"/>
      <c r="AH30" s="101">
        <f t="shared" si="8"/>
        <v>0</v>
      </c>
      <c r="AI30" s="180" t="e">
        <f t="shared" si="9"/>
        <v>#VALUE!</v>
      </c>
      <c r="AK30" s="186">
        <v>15</v>
      </c>
      <c r="AL30" s="86">
        <f>SUM(Veckoplanering1:Veckoplanering3!AL30)</f>
        <v>0</v>
      </c>
      <c r="AM30" s="86">
        <f>SUM(Veckoplanering1:Veckoplanering3!AM30)</f>
        <v>0</v>
      </c>
      <c r="AN30" s="86">
        <f>SUM(Veckoplanering1:Veckoplanering3!AN30)</f>
        <v>0</v>
      </c>
      <c r="AO30" s="86">
        <f>SUM(Veckoplanering1:Veckoplanering3!AO30)</f>
        <v>0</v>
      </c>
      <c r="AP30" s="86">
        <f>SUM(Veckoplanering1:Veckoplanering3!AP30)</f>
        <v>0</v>
      </c>
      <c r="AQ30" s="86">
        <f>SUM(Veckoplanering1:Veckoplanering3!AQ30)</f>
        <v>0</v>
      </c>
      <c r="AR30" s="86">
        <f>SUM(Veckoplanering1:Veckoplanering3!AR30)</f>
        <v>0</v>
      </c>
      <c r="AS30" s="86">
        <f>SUM(Veckoplanering1:Veckoplanering3!AS30)</f>
        <v>0</v>
      </c>
      <c r="AT30" s="88">
        <f t="shared" si="12"/>
        <v>0</v>
      </c>
      <c r="AU30" s="201">
        <f t="shared" si="13"/>
        <v>0</v>
      </c>
      <c r="AV30" s="187"/>
      <c r="AW30" s="3"/>
      <c r="AX30" s="171">
        <v>15</v>
      </c>
      <c r="AY30" s="73">
        <f>AY29-Total!$AE30+AT30</f>
        <v>0</v>
      </c>
      <c r="AZ30" s="74" t="e">
        <f t="shared" si="5"/>
        <v>#VALUE!</v>
      </c>
      <c r="BA30" s="102" t="e">
        <f t="shared" si="6"/>
        <v>#VALUE!</v>
      </c>
      <c r="BB30" s="180" t="e">
        <f>BB29-Total!$BA30</f>
        <v>#VALUE!</v>
      </c>
      <c r="BQ30">
        <f>Total!$AF30</f>
        <v>0</v>
      </c>
      <c r="BR30" t="e">
        <f t="shared" si="0"/>
        <v>#VALUE!</v>
      </c>
      <c r="BS30" s="67">
        <f t="shared" si="2"/>
        <v>0</v>
      </c>
    </row>
    <row r="31" spans="2:71" x14ac:dyDescent="0.25">
      <c r="B31" s="236" t="s">
        <v>85</v>
      </c>
      <c r="C31" s="239">
        <v>16</v>
      </c>
      <c r="D31" s="124">
        <f>AVERAGE(Veckoplanering1:Veckoplanering3!D31)</f>
        <v>1</v>
      </c>
      <c r="E31" s="133" t="e">
        <f>Total!$D31*$E$6</f>
        <v>#VALUE!</v>
      </c>
      <c r="F31" s="133" t="e">
        <f t="shared" si="10"/>
        <v>#VALUE!</v>
      </c>
      <c r="G31" s="133"/>
      <c r="H31" s="134">
        <f>SUM(Veckoplanering1:Veckoplanering3!H31)</f>
        <v>0</v>
      </c>
      <c r="I31" s="135">
        <f>SUM(Veckoplanering1:Veckoplanering3!I31)</f>
        <v>0</v>
      </c>
      <c r="J31" s="135">
        <f>SUM(Veckoplanering1:Veckoplanering3!J31)</f>
        <v>0</v>
      </c>
      <c r="K31" s="135">
        <f>SUM(Veckoplanering1:Veckoplanering3!K31)</f>
        <v>0</v>
      </c>
      <c r="L31" s="135">
        <f>SUM(Veckoplanering1:Veckoplanering3!L31)</f>
        <v>0</v>
      </c>
      <c r="M31" s="135">
        <f>SUM(Veckoplanering1:Veckoplanering3!M31)</f>
        <v>0</v>
      </c>
      <c r="N31" s="135">
        <f>SUM(Veckoplanering1:Veckoplanering3!N31)</f>
        <v>0</v>
      </c>
      <c r="O31" s="135">
        <f>SUM(Veckoplanering1:Veckoplanering3!O31)</f>
        <v>0</v>
      </c>
      <c r="P31" s="136">
        <f t="shared" si="11"/>
        <v>0</v>
      </c>
      <c r="Q31" s="137">
        <f>SUM(Q30+P31)</f>
        <v>0</v>
      </c>
      <c r="R31" s="122"/>
      <c r="S31" s="138" t="e">
        <f t="shared" si="3"/>
        <v>#VALUE!</v>
      </c>
      <c r="T31" s="139" t="e">
        <f t="shared" si="3"/>
        <v>#VALUE!</v>
      </c>
      <c r="U31" s="9"/>
      <c r="V31" s="170">
        <v>16</v>
      </c>
      <c r="W31" s="103">
        <f>SUM(Veckoplanering1:Veckoplanering3!W31)</f>
        <v>0</v>
      </c>
      <c r="X31" s="91">
        <f>SUM(Veckoplanering1:Veckoplanering3!X31)</f>
        <v>0</v>
      </c>
      <c r="Y31" s="91">
        <f>SUM(Veckoplanering1:Veckoplanering3!Y31)</f>
        <v>0</v>
      </c>
      <c r="Z31" s="91">
        <f>SUM(Veckoplanering1:Veckoplanering3!Z31)</f>
        <v>0</v>
      </c>
      <c r="AA31" s="91">
        <f>SUM(Veckoplanering1:Veckoplanering3!AA31)</f>
        <v>0</v>
      </c>
      <c r="AB31" s="91">
        <f>SUM(Veckoplanering1:Veckoplanering3!AB31)</f>
        <v>0</v>
      </c>
      <c r="AC31" s="91">
        <f>SUM(Veckoplanering1:Veckoplanering3!AC31)</f>
        <v>0</v>
      </c>
      <c r="AD31" s="91">
        <f>SUM(Veckoplanering1:Veckoplanering3!AD31)</f>
        <v>0</v>
      </c>
      <c r="AE31" s="83">
        <f t="shared" si="4"/>
        <v>0</v>
      </c>
      <c r="AF31" s="84">
        <f t="shared" si="7"/>
        <v>0</v>
      </c>
      <c r="AG31" s="83"/>
      <c r="AH31" s="98">
        <f t="shared" si="8"/>
        <v>0</v>
      </c>
      <c r="AI31" s="179" t="e">
        <f t="shared" si="9"/>
        <v>#VALUE!</v>
      </c>
      <c r="AK31" s="185">
        <v>16</v>
      </c>
      <c r="AL31" s="91">
        <f>SUM(Veckoplanering1:Veckoplanering3!AL31)</f>
        <v>0</v>
      </c>
      <c r="AM31" s="91">
        <f>SUM(Veckoplanering1:Veckoplanering3!AM31)</f>
        <v>0</v>
      </c>
      <c r="AN31" s="91">
        <f>SUM(Veckoplanering1:Veckoplanering3!AN31)</f>
        <v>0</v>
      </c>
      <c r="AO31" s="91">
        <f>SUM(Veckoplanering1:Veckoplanering3!AO31)</f>
        <v>0</v>
      </c>
      <c r="AP31" s="91">
        <f>SUM(Veckoplanering1:Veckoplanering3!AP31)</f>
        <v>0</v>
      </c>
      <c r="AQ31" s="91">
        <f>SUM(Veckoplanering1:Veckoplanering3!AQ31)</f>
        <v>0</v>
      </c>
      <c r="AR31" s="91">
        <f>SUM(Veckoplanering1:Veckoplanering3!AR31)</f>
        <v>0</v>
      </c>
      <c r="AS31" s="91">
        <f>SUM(Veckoplanering1:Veckoplanering3!AS31)</f>
        <v>0</v>
      </c>
      <c r="AT31" s="83">
        <f t="shared" si="12"/>
        <v>0</v>
      </c>
      <c r="AU31" s="200">
        <f t="shared" si="13"/>
        <v>0</v>
      </c>
      <c r="AV31" s="188"/>
      <c r="AW31" s="3"/>
      <c r="AX31" s="170">
        <v>16</v>
      </c>
      <c r="AY31" s="75">
        <f>AY30-Total!$AE31+AT31</f>
        <v>0</v>
      </c>
      <c r="AZ31" s="72" t="e">
        <f t="shared" si="5"/>
        <v>#VALUE!</v>
      </c>
      <c r="BA31" s="99" t="e">
        <f t="shared" si="6"/>
        <v>#VALUE!</v>
      </c>
      <c r="BB31" s="179" t="e">
        <f>BB30-Total!$BA31</f>
        <v>#VALUE!</v>
      </c>
      <c r="BQ31">
        <f>Total!$AF31</f>
        <v>0</v>
      </c>
      <c r="BR31" t="e">
        <f t="shared" si="0"/>
        <v>#VALUE!</v>
      </c>
      <c r="BS31" s="67">
        <f t="shared" si="2"/>
        <v>0</v>
      </c>
    </row>
    <row r="32" spans="2:71" x14ac:dyDescent="0.25">
      <c r="B32" s="235" t="s">
        <v>82</v>
      </c>
      <c r="C32" s="238">
        <v>17</v>
      </c>
      <c r="D32" s="124">
        <f>AVERAGE(Veckoplanering1:Veckoplanering3!D32)</f>
        <v>1</v>
      </c>
      <c r="E32" s="125" t="e">
        <f>Total!$D32*$E$6</f>
        <v>#VALUE!</v>
      </c>
      <c r="F32" s="125" t="e">
        <f t="shared" si="10"/>
        <v>#VALUE!</v>
      </c>
      <c r="G32" s="125"/>
      <c r="H32" s="126">
        <f>SUM(Veckoplanering1:Veckoplanering3!H32)</f>
        <v>0</v>
      </c>
      <c r="I32" s="127">
        <f>SUM(Veckoplanering1:Veckoplanering3!I32)</f>
        <v>0</v>
      </c>
      <c r="J32" s="127">
        <f>SUM(Veckoplanering1:Veckoplanering3!J32)</f>
        <v>0</v>
      </c>
      <c r="K32" s="127">
        <f>SUM(Veckoplanering1:Veckoplanering3!K32)</f>
        <v>0</v>
      </c>
      <c r="L32" s="127">
        <f>SUM(Veckoplanering1:Veckoplanering3!L32)</f>
        <v>0</v>
      </c>
      <c r="M32" s="127">
        <f>SUM(Veckoplanering1:Veckoplanering3!M32)</f>
        <v>0</v>
      </c>
      <c r="N32" s="127">
        <f>SUM(Veckoplanering1:Veckoplanering3!N32)</f>
        <v>0</v>
      </c>
      <c r="O32" s="127">
        <f>SUM(Veckoplanering1:Veckoplanering3!O32)</f>
        <v>0</v>
      </c>
      <c r="P32" s="128">
        <f t="shared" si="11"/>
        <v>0</v>
      </c>
      <c r="Q32" s="129">
        <f t="shared" si="1"/>
        <v>0</v>
      </c>
      <c r="R32" s="130"/>
      <c r="S32" s="131" t="e">
        <f t="shared" si="3"/>
        <v>#VALUE!</v>
      </c>
      <c r="T32" s="132" t="e">
        <f t="shared" si="3"/>
        <v>#VALUE!</v>
      </c>
      <c r="U32" s="9"/>
      <c r="V32" s="171">
        <v>17</v>
      </c>
      <c r="W32" s="100">
        <f>SUM(Veckoplanering1:Veckoplanering3!W32)</f>
        <v>0</v>
      </c>
      <c r="X32" s="86">
        <f>SUM(Veckoplanering1:Veckoplanering3!X32)</f>
        <v>0</v>
      </c>
      <c r="Y32" s="86">
        <f>SUM(Veckoplanering1:Veckoplanering3!Y32)</f>
        <v>0</v>
      </c>
      <c r="Z32" s="86">
        <f>SUM(Veckoplanering1:Veckoplanering3!Z32)</f>
        <v>0</v>
      </c>
      <c r="AA32" s="86">
        <f>SUM(Veckoplanering1:Veckoplanering3!AA32)</f>
        <v>0</v>
      </c>
      <c r="AB32" s="86">
        <f>SUM(Veckoplanering1:Veckoplanering3!AB32)</f>
        <v>0</v>
      </c>
      <c r="AC32" s="86">
        <f>SUM(Veckoplanering1:Veckoplanering3!AC32)</f>
        <v>0</v>
      </c>
      <c r="AD32" s="86">
        <f>SUM(Veckoplanering1:Veckoplanering3!AD32)</f>
        <v>0</v>
      </c>
      <c r="AE32" s="88">
        <f t="shared" si="4"/>
        <v>0</v>
      </c>
      <c r="AF32" s="89">
        <f t="shared" si="7"/>
        <v>0</v>
      </c>
      <c r="AG32" s="88"/>
      <c r="AH32" s="101">
        <f t="shared" si="8"/>
        <v>0</v>
      </c>
      <c r="AI32" s="180" t="e">
        <f t="shared" si="9"/>
        <v>#VALUE!</v>
      </c>
      <c r="AK32" s="186">
        <v>17</v>
      </c>
      <c r="AL32" s="86">
        <f>SUM(Veckoplanering1:Veckoplanering3!AL32)</f>
        <v>0</v>
      </c>
      <c r="AM32" s="86">
        <f>SUM(Veckoplanering1:Veckoplanering3!AM32)</f>
        <v>0</v>
      </c>
      <c r="AN32" s="86">
        <f>SUM(Veckoplanering1:Veckoplanering3!AN32)</f>
        <v>0</v>
      </c>
      <c r="AO32" s="86">
        <f>SUM(Veckoplanering1:Veckoplanering3!AO32)</f>
        <v>0</v>
      </c>
      <c r="AP32" s="86">
        <f>SUM(Veckoplanering1:Veckoplanering3!AP32)</f>
        <v>0</v>
      </c>
      <c r="AQ32" s="86">
        <f>SUM(Veckoplanering1:Veckoplanering3!AQ32)</f>
        <v>0</v>
      </c>
      <c r="AR32" s="86">
        <f>SUM(Veckoplanering1:Veckoplanering3!AR32)</f>
        <v>0</v>
      </c>
      <c r="AS32" s="86">
        <f>SUM(Veckoplanering1:Veckoplanering3!AS32)</f>
        <v>0</v>
      </c>
      <c r="AT32" s="88">
        <f t="shared" si="12"/>
        <v>0</v>
      </c>
      <c r="AU32" s="201">
        <f t="shared" si="13"/>
        <v>0</v>
      </c>
      <c r="AV32" s="187"/>
      <c r="AW32" s="3"/>
      <c r="AX32" s="171">
        <v>17</v>
      </c>
      <c r="AY32" s="73">
        <f>AY31-Total!$AE32+AT32</f>
        <v>0</v>
      </c>
      <c r="AZ32" s="74" t="e">
        <f t="shared" si="5"/>
        <v>#VALUE!</v>
      </c>
      <c r="BA32" s="102" t="e">
        <f t="shared" si="6"/>
        <v>#VALUE!</v>
      </c>
      <c r="BB32" s="180" t="e">
        <f>BB31-Total!$BA32</f>
        <v>#VALUE!</v>
      </c>
      <c r="BQ32">
        <f>Total!$AF32</f>
        <v>0</v>
      </c>
      <c r="BR32" t="e">
        <f t="shared" si="0"/>
        <v>#VALUE!</v>
      </c>
      <c r="BS32" s="67">
        <f t="shared" si="2"/>
        <v>0</v>
      </c>
    </row>
    <row r="33" spans="2:71" x14ac:dyDescent="0.25">
      <c r="B33" s="236" t="s">
        <v>92</v>
      </c>
      <c r="C33" s="239">
        <v>18</v>
      </c>
      <c r="D33" s="124">
        <f>AVERAGE(Veckoplanering1:Veckoplanering3!D33)</f>
        <v>1</v>
      </c>
      <c r="E33" s="133" t="e">
        <f>Total!$D33*$E$6</f>
        <v>#VALUE!</v>
      </c>
      <c r="F33" s="133" t="e">
        <f t="shared" si="10"/>
        <v>#VALUE!</v>
      </c>
      <c r="G33" s="133"/>
      <c r="H33" s="134">
        <f>SUM(Veckoplanering1:Veckoplanering3!H33)</f>
        <v>0</v>
      </c>
      <c r="I33" s="135">
        <f>SUM(Veckoplanering1:Veckoplanering3!I33)</f>
        <v>0</v>
      </c>
      <c r="J33" s="135">
        <f>SUM(Veckoplanering1:Veckoplanering3!J33)</f>
        <v>0</v>
      </c>
      <c r="K33" s="135">
        <f>SUM(Veckoplanering1:Veckoplanering3!K33)</f>
        <v>0</v>
      </c>
      <c r="L33" s="135">
        <f>SUM(Veckoplanering1:Veckoplanering3!L33)</f>
        <v>0</v>
      </c>
      <c r="M33" s="135">
        <f>SUM(Veckoplanering1:Veckoplanering3!M33)</f>
        <v>0</v>
      </c>
      <c r="N33" s="135">
        <f>SUM(Veckoplanering1:Veckoplanering3!N33)</f>
        <v>0</v>
      </c>
      <c r="O33" s="135">
        <f>SUM(Veckoplanering1:Veckoplanering3!O33)</f>
        <v>0</v>
      </c>
      <c r="P33" s="136">
        <f t="shared" si="11"/>
        <v>0</v>
      </c>
      <c r="Q33" s="137">
        <f t="shared" si="1"/>
        <v>0</v>
      </c>
      <c r="R33" s="122"/>
      <c r="S33" s="138" t="e">
        <f t="shared" si="3"/>
        <v>#VALUE!</v>
      </c>
      <c r="T33" s="139" t="e">
        <f t="shared" si="3"/>
        <v>#VALUE!</v>
      </c>
      <c r="U33" s="9"/>
      <c r="V33" s="170">
        <v>18</v>
      </c>
      <c r="W33" s="103">
        <f>SUM(Veckoplanering1:Veckoplanering3!W33)</f>
        <v>0</v>
      </c>
      <c r="X33" s="91">
        <f>SUM(Veckoplanering1:Veckoplanering3!X33)</f>
        <v>0</v>
      </c>
      <c r="Y33" s="91">
        <f>SUM(Veckoplanering1:Veckoplanering3!Y33)</f>
        <v>0</v>
      </c>
      <c r="Z33" s="91">
        <f>SUM(Veckoplanering1:Veckoplanering3!Z33)</f>
        <v>0</v>
      </c>
      <c r="AA33" s="91">
        <f>SUM(Veckoplanering1:Veckoplanering3!AA33)</f>
        <v>0</v>
      </c>
      <c r="AB33" s="91">
        <f>SUM(Veckoplanering1:Veckoplanering3!AB33)</f>
        <v>0</v>
      </c>
      <c r="AC33" s="91">
        <f>SUM(Veckoplanering1:Veckoplanering3!AC33)</f>
        <v>0</v>
      </c>
      <c r="AD33" s="91">
        <f>SUM(Veckoplanering1:Veckoplanering3!AD33)</f>
        <v>0</v>
      </c>
      <c r="AE33" s="83">
        <f t="shared" si="4"/>
        <v>0</v>
      </c>
      <c r="AF33" s="84">
        <f t="shared" si="7"/>
        <v>0</v>
      </c>
      <c r="AG33" s="83"/>
      <c r="AH33" s="98">
        <f t="shared" si="8"/>
        <v>0</v>
      </c>
      <c r="AI33" s="179" t="e">
        <f t="shared" si="9"/>
        <v>#VALUE!</v>
      </c>
      <c r="AK33" s="185">
        <v>18</v>
      </c>
      <c r="AL33" s="91">
        <f>SUM(Veckoplanering1:Veckoplanering3!AL33)</f>
        <v>0</v>
      </c>
      <c r="AM33" s="91">
        <f>SUM(Veckoplanering1:Veckoplanering3!AM33)</f>
        <v>0</v>
      </c>
      <c r="AN33" s="91">
        <f>SUM(Veckoplanering1:Veckoplanering3!AN33)</f>
        <v>0</v>
      </c>
      <c r="AO33" s="91">
        <f>SUM(Veckoplanering1:Veckoplanering3!AO33)</f>
        <v>0</v>
      </c>
      <c r="AP33" s="91">
        <f>SUM(Veckoplanering1:Veckoplanering3!AP33)</f>
        <v>0</v>
      </c>
      <c r="AQ33" s="91">
        <f>SUM(Veckoplanering1:Veckoplanering3!AQ33)</f>
        <v>0</v>
      </c>
      <c r="AR33" s="91">
        <f>SUM(Veckoplanering1:Veckoplanering3!AR33)</f>
        <v>0</v>
      </c>
      <c r="AS33" s="91">
        <f>SUM(Veckoplanering1:Veckoplanering3!AS33)</f>
        <v>0</v>
      </c>
      <c r="AT33" s="83">
        <f t="shared" si="12"/>
        <v>0</v>
      </c>
      <c r="AU33" s="200">
        <f t="shared" si="13"/>
        <v>0</v>
      </c>
      <c r="AV33" s="188"/>
      <c r="AW33" s="3"/>
      <c r="AX33" s="170">
        <v>18</v>
      </c>
      <c r="AY33" s="75">
        <f>AY32-Total!$AE33+AT33</f>
        <v>0</v>
      </c>
      <c r="AZ33" s="72" t="e">
        <f t="shared" si="5"/>
        <v>#VALUE!</v>
      </c>
      <c r="BA33" s="99" t="e">
        <f t="shared" si="6"/>
        <v>#VALUE!</v>
      </c>
      <c r="BB33" s="179" t="e">
        <f>BB32-Total!$BA33</f>
        <v>#VALUE!</v>
      </c>
      <c r="BQ33">
        <f>Total!$AF33</f>
        <v>0</v>
      </c>
      <c r="BR33" t="e">
        <f t="shared" si="0"/>
        <v>#VALUE!</v>
      </c>
      <c r="BS33" s="67">
        <f t="shared" si="2"/>
        <v>0</v>
      </c>
    </row>
    <row r="34" spans="2:71" x14ac:dyDescent="0.25">
      <c r="B34" s="235"/>
      <c r="C34" s="238">
        <v>19</v>
      </c>
      <c r="D34" s="124">
        <f>AVERAGE(Veckoplanering1:Veckoplanering3!D34)</f>
        <v>1</v>
      </c>
      <c r="E34" s="125" t="e">
        <f>Total!$D34*$E$6</f>
        <v>#VALUE!</v>
      </c>
      <c r="F34" s="125" t="e">
        <f t="shared" si="10"/>
        <v>#VALUE!</v>
      </c>
      <c r="G34" s="125"/>
      <c r="H34" s="126">
        <f>SUM(Veckoplanering1:Veckoplanering3!H34)</f>
        <v>0</v>
      </c>
      <c r="I34" s="127">
        <f>SUM(Veckoplanering1:Veckoplanering3!I34)</f>
        <v>0</v>
      </c>
      <c r="J34" s="127">
        <f>SUM(Veckoplanering1:Veckoplanering3!J34)</f>
        <v>0</v>
      </c>
      <c r="K34" s="127">
        <f>SUM(Veckoplanering1:Veckoplanering3!K34)</f>
        <v>0</v>
      </c>
      <c r="L34" s="127">
        <f>SUM(Veckoplanering1:Veckoplanering3!L34)</f>
        <v>0</v>
      </c>
      <c r="M34" s="127">
        <f>SUM(Veckoplanering1:Veckoplanering3!M34)</f>
        <v>0</v>
      </c>
      <c r="N34" s="127">
        <f>SUM(Veckoplanering1:Veckoplanering3!N34)</f>
        <v>0</v>
      </c>
      <c r="O34" s="127">
        <f>SUM(Veckoplanering1:Veckoplanering3!O34)</f>
        <v>0</v>
      </c>
      <c r="P34" s="128">
        <f t="shared" si="11"/>
        <v>0</v>
      </c>
      <c r="Q34" s="129">
        <f t="shared" si="1"/>
        <v>0</v>
      </c>
      <c r="R34" s="130"/>
      <c r="S34" s="131" t="e">
        <f t="shared" si="3"/>
        <v>#VALUE!</v>
      </c>
      <c r="T34" s="132" t="e">
        <f t="shared" si="3"/>
        <v>#VALUE!</v>
      </c>
      <c r="U34" s="9"/>
      <c r="V34" s="171">
        <v>19</v>
      </c>
      <c r="W34" s="100">
        <f>SUM(Veckoplanering1:Veckoplanering3!W34)</f>
        <v>0</v>
      </c>
      <c r="X34" s="86">
        <f>SUM(Veckoplanering1:Veckoplanering3!X34)</f>
        <v>0</v>
      </c>
      <c r="Y34" s="86">
        <f>SUM(Veckoplanering1:Veckoplanering3!Y34)</f>
        <v>0</v>
      </c>
      <c r="Z34" s="87">
        <f>SUM(Veckoplanering1:Veckoplanering3!Z34)</f>
        <v>0</v>
      </c>
      <c r="AA34" s="86">
        <f>SUM(Veckoplanering1:Veckoplanering3!AA34)</f>
        <v>0</v>
      </c>
      <c r="AB34" s="86">
        <f>SUM(Veckoplanering1:Veckoplanering3!AB34)</f>
        <v>0</v>
      </c>
      <c r="AC34" s="86">
        <f>SUM(Veckoplanering1:Veckoplanering3!AC34)</f>
        <v>0</v>
      </c>
      <c r="AD34" s="86">
        <f>SUM(Veckoplanering1:Veckoplanering3!AD34)</f>
        <v>0</v>
      </c>
      <c r="AE34" s="88">
        <f t="shared" si="4"/>
        <v>0</v>
      </c>
      <c r="AF34" s="89">
        <f t="shared" si="7"/>
        <v>0</v>
      </c>
      <c r="AG34" s="88"/>
      <c r="AH34" s="101">
        <f t="shared" si="8"/>
        <v>0</v>
      </c>
      <c r="AI34" s="180" t="e">
        <f t="shared" si="9"/>
        <v>#VALUE!</v>
      </c>
      <c r="AK34" s="186">
        <v>19</v>
      </c>
      <c r="AL34" s="86">
        <f>SUM(Veckoplanering1:Veckoplanering3!AL34)</f>
        <v>0</v>
      </c>
      <c r="AM34" s="86">
        <f>SUM(Veckoplanering1:Veckoplanering3!AM34)</f>
        <v>0</v>
      </c>
      <c r="AN34" s="86">
        <f>SUM(Veckoplanering1:Veckoplanering3!AN34)</f>
        <v>0</v>
      </c>
      <c r="AO34" s="86">
        <f>SUM(Veckoplanering1:Veckoplanering3!AO34)</f>
        <v>0</v>
      </c>
      <c r="AP34" s="86">
        <f>SUM(Veckoplanering1:Veckoplanering3!AP34)</f>
        <v>0</v>
      </c>
      <c r="AQ34" s="86">
        <f>SUM(Veckoplanering1:Veckoplanering3!AQ34)</f>
        <v>0</v>
      </c>
      <c r="AR34" s="86">
        <f>SUM(Veckoplanering1:Veckoplanering3!AR34)</f>
        <v>0</v>
      </c>
      <c r="AS34" s="86">
        <f>SUM(Veckoplanering1:Veckoplanering3!AS34)</f>
        <v>0</v>
      </c>
      <c r="AT34" s="88">
        <f t="shared" si="12"/>
        <v>0</v>
      </c>
      <c r="AU34" s="201">
        <f t="shared" si="13"/>
        <v>0</v>
      </c>
      <c r="AV34" s="187"/>
      <c r="AW34" s="3"/>
      <c r="AX34" s="171">
        <v>19</v>
      </c>
      <c r="AY34" s="73">
        <f>AY33-Total!$AE34+AT34</f>
        <v>0</v>
      </c>
      <c r="AZ34" s="74" t="e">
        <f t="shared" si="5"/>
        <v>#VALUE!</v>
      </c>
      <c r="BA34" s="102" t="e">
        <f t="shared" si="6"/>
        <v>#VALUE!</v>
      </c>
      <c r="BB34" s="180" t="e">
        <f>BB33-Total!$BA34</f>
        <v>#VALUE!</v>
      </c>
      <c r="BQ34">
        <f>Total!$AF34</f>
        <v>0</v>
      </c>
      <c r="BR34" t="e">
        <f t="shared" si="0"/>
        <v>#VALUE!</v>
      </c>
      <c r="BS34" s="67">
        <f t="shared" si="2"/>
        <v>0</v>
      </c>
    </row>
    <row r="35" spans="2:71" x14ac:dyDescent="0.25">
      <c r="B35" s="236"/>
      <c r="C35" s="239">
        <v>20</v>
      </c>
      <c r="D35" s="124">
        <f>AVERAGE(Veckoplanering1:Veckoplanering3!D35)</f>
        <v>1</v>
      </c>
      <c r="E35" s="133" t="e">
        <f>Total!$D35*$E$6</f>
        <v>#VALUE!</v>
      </c>
      <c r="F35" s="133" t="e">
        <f t="shared" si="10"/>
        <v>#VALUE!</v>
      </c>
      <c r="G35" s="133"/>
      <c r="H35" s="134">
        <f>SUM(Veckoplanering1:Veckoplanering3!H35)</f>
        <v>0</v>
      </c>
      <c r="I35" s="135">
        <f>SUM(Veckoplanering1:Veckoplanering3!I35)</f>
        <v>0</v>
      </c>
      <c r="J35" s="135">
        <f>SUM(Veckoplanering1:Veckoplanering3!J35)</f>
        <v>0</v>
      </c>
      <c r="K35" s="135">
        <f>SUM(Veckoplanering1:Veckoplanering3!K35)</f>
        <v>0</v>
      </c>
      <c r="L35" s="135">
        <f>SUM(Veckoplanering1:Veckoplanering3!L35)</f>
        <v>0</v>
      </c>
      <c r="M35" s="135">
        <f>SUM(Veckoplanering1:Veckoplanering3!M35)</f>
        <v>0</v>
      </c>
      <c r="N35" s="135">
        <f>SUM(Veckoplanering1:Veckoplanering3!N35)</f>
        <v>0</v>
      </c>
      <c r="O35" s="135">
        <f>SUM(Veckoplanering1:Veckoplanering3!O35)</f>
        <v>0</v>
      </c>
      <c r="P35" s="136">
        <f t="shared" si="11"/>
        <v>0</v>
      </c>
      <c r="Q35" s="137">
        <f t="shared" si="1"/>
        <v>0</v>
      </c>
      <c r="R35" s="122"/>
      <c r="S35" s="138" t="e">
        <f t="shared" si="3"/>
        <v>#VALUE!</v>
      </c>
      <c r="T35" s="139" t="e">
        <f t="shared" si="3"/>
        <v>#VALUE!</v>
      </c>
      <c r="U35" s="9"/>
      <c r="V35" s="170">
        <v>20</v>
      </c>
      <c r="W35" s="103">
        <f>SUM(Veckoplanering1:Veckoplanering3!W35)</f>
        <v>0</v>
      </c>
      <c r="X35" s="91">
        <f>SUM(Veckoplanering1:Veckoplanering3!X35)</f>
        <v>0</v>
      </c>
      <c r="Y35" s="91">
        <f>SUM(Veckoplanering1:Veckoplanering3!Y35)</f>
        <v>0</v>
      </c>
      <c r="Z35" s="91">
        <f>SUM(Veckoplanering1:Veckoplanering3!Z35)</f>
        <v>0</v>
      </c>
      <c r="AA35" s="91">
        <f>SUM(Veckoplanering1:Veckoplanering3!AA35)</f>
        <v>0</v>
      </c>
      <c r="AB35" s="91">
        <f>SUM(Veckoplanering1:Veckoplanering3!AB35)</f>
        <v>0</v>
      </c>
      <c r="AC35" s="91">
        <f>SUM(Veckoplanering1:Veckoplanering3!AC35)</f>
        <v>0</v>
      </c>
      <c r="AD35" s="91">
        <f>SUM(Veckoplanering1:Veckoplanering3!AD35)</f>
        <v>0</v>
      </c>
      <c r="AE35" s="83">
        <f t="shared" si="4"/>
        <v>0</v>
      </c>
      <c r="AF35" s="84">
        <f t="shared" si="7"/>
        <v>0</v>
      </c>
      <c r="AG35" s="83"/>
      <c r="AH35" s="98">
        <f t="shared" si="8"/>
        <v>0</v>
      </c>
      <c r="AI35" s="179" t="e">
        <f t="shared" si="9"/>
        <v>#VALUE!</v>
      </c>
      <c r="AK35" s="185">
        <v>20</v>
      </c>
      <c r="AL35" s="91">
        <f>SUM(Veckoplanering1:Veckoplanering3!AL35)</f>
        <v>0</v>
      </c>
      <c r="AM35" s="91">
        <f>SUM(Veckoplanering1:Veckoplanering3!AM35)</f>
        <v>0</v>
      </c>
      <c r="AN35" s="91">
        <f>SUM(Veckoplanering1:Veckoplanering3!AN35)</f>
        <v>0</v>
      </c>
      <c r="AO35" s="91">
        <f>SUM(Veckoplanering1:Veckoplanering3!AO35)</f>
        <v>0</v>
      </c>
      <c r="AP35" s="91">
        <f>SUM(Veckoplanering1:Veckoplanering3!AP35)</f>
        <v>0</v>
      </c>
      <c r="AQ35" s="91">
        <f>SUM(Veckoplanering1:Veckoplanering3!AQ35)</f>
        <v>0</v>
      </c>
      <c r="AR35" s="91">
        <f>SUM(Veckoplanering1:Veckoplanering3!AR35)</f>
        <v>0</v>
      </c>
      <c r="AS35" s="91">
        <f>SUM(Veckoplanering1:Veckoplanering3!AS35)</f>
        <v>0</v>
      </c>
      <c r="AT35" s="83">
        <f t="shared" si="12"/>
        <v>0</v>
      </c>
      <c r="AU35" s="200">
        <f t="shared" si="13"/>
        <v>0</v>
      </c>
      <c r="AV35" s="188"/>
      <c r="AW35" s="3"/>
      <c r="AX35" s="170">
        <v>20</v>
      </c>
      <c r="AY35" s="75">
        <f>AY34-Total!$AE35+AT35</f>
        <v>0</v>
      </c>
      <c r="AZ35" s="72" t="e">
        <f t="shared" si="5"/>
        <v>#VALUE!</v>
      </c>
      <c r="BA35" s="99" t="e">
        <f t="shared" si="6"/>
        <v>#VALUE!</v>
      </c>
      <c r="BB35" s="179" t="e">
        <f>BB34-Total!$BA35</f>
        <v>#VALUE!</v>
      </c>
      <c r="BQ35">
        <f>Total!$AF35</f>
        <v>0</v>
      </c>
      <c r="BR35" t="e">
        <f t="shared" si="0"/>
        <v>#VALUE!</v>
      </c>
      <c r="BS35" s="67">
        <f t="shared" si="2"/>
        <v>0</v>
      </c>
    </row>
    <row r="36" spans="2:71" x14ac:dyDescent="0.25">
      <c r="B36" s="235"/>
      <c r="C36" s="238">
        <v>21</v>
      </c>
      <c r="D36" s="124">
        <f>AVERAGE(Veckoplanering1:Veckoplanering3!D36)</f>
        <v>1</v>
      </c>
      <c r="E36" s="125" t="e">
        <f>Total!$D36*$E$6</f>
        <v>#VALUE!</v>
      </c>
      <c r="F36" s="125" t="e">
        <f t="shared" si="10"/>
        <v>#VALUE!</v>
      </c>
      <c r="G36" s="125"/>
      <c r="H36" s="126">
        <f>SUM(Veckoplanering1:Veckoplanering3!H36)</f>
        <v>0</v>
      </c>
      <c r="I36" s="127">
        <f>SUM(Veckoplanering1:Veckoplanering3!I36)</f>
        <v>0</v>
      </c>
      <c r="J36" s="127">
        <f>SUM(Veckoplanering1:Veckoplanering3!J36)</f>
        <v>0</v>
      </c>
      <c r="K36" s="127">
        <f>SUM(Veckoplanering1:Veckoplanering3!K36)</f>
        <v>0</v>
      </c>
      <c r="L36" s="127">
        <f>SUM(Veckoplanering1:Veckoplanering3!L36)</f>
        <v>0</v>
      </c>
      <c r="M36" s="127">
        <f>SUM(Veckoplanering1:Veckoplanering3!M36)</f>
        <v>0</v>
      </c>
      <c r="N36" s="127">
        <f>SUM(Veckoplanering1:Veckoplanering3!N36)</f>
        <v>0</v>
      </c>
      <c r="O36" s="127">
        <f>SUM(Veckoplanering1:Veckoplanering3!O36)</f>
        <v>0</v>
      </c>
      <c r="P36" s="128">
        <f t="shared" si="11"/>
        <v>0</v>
      </c>
      <c r="Q36" s="129">
        <f t="shared" si="1"/>
        <v>0</v>
      </c>
      <c r="R36" s="130"/>
      <c r="S36" s="131" t="e">
        <f t="shared" si="3"/>
        <v>#VALUE!</v>
      </c>
      <c r="T36" s="132" t="e">
        <f t="shared" si="3"/>
        <v>#VALUE!</v>
      </c>
      <c r="U36" s="9"/>
      <c r="V36" s="171">
        <v>21</v>
      </c>
      <c r="W36" s="100">
        <f>SUM(Veckoplanering1:Veckoplanering3!W36)</f>
        <v>0</v>
      </c>
      <c r="X36" s="86">
        <f>SUM(Veckoplanering1:Veckoplanering3!X36)</f>
        <v>0</v>
      </c>
      <c r="Y36" s="86">
        <f>SUM(Veckoplanering1:Veckoplanering3!Y36)</f>
        <v>0</v>
      </c>
      <c r="Z36" s="86">
        <f>SUM(Veckoplanering1:Veckoplanering3!Z36)</f>
        <v>0</v>
      </c>
      <c r="AA36" s="90">
        <f>SUM(Veckoplanering1:Veckoplanering3!AA36)</f>
        <v>0</v>
      </c>
      <c r="AB36" s="90">
        <f>SUM(Veckoplanering1:Veckoplanering3!AB36)</f>
        <v>0</v>
      </c>
      <c r="AC36" s="90">
        <f>SUM(Veckoplanering1:Veckoplanering3!AC36)</f>
        <v>0</v>
      </c>
      <c r="AD36" s="90">
        <f>SUM(Veckoplanering1:Veckoplanering3!AD36)</f>
        <v>0</v>
      </c>
      <c r="AE36" s="88">
        <f t="shared" si="4"/>
        <v>0</v>
      </c>
      <c r="AF36" s="89">
        <f t="shared" si="7"/>
        <v>0</v>
      </c>
      <c r="AG36" s="88"/>
      <c r="AH36" s="101">
        <f t="shared" si="8"/>
        <v>0</v>
      </c>
      <c r="AI36" s="180" t="e">
        <f t="shared" si="9"/>
        <v>#VALUE!</v>
      </c>
      <c r="AK36" s="186">
        <v>21</v>
      </c>
      <c r="AL36" s="86">
        <f>SUM(Veckoplanering1:Veckoplanering3!AL36)</f>
        <v>0</v>
      </c>
      <c r="AM36" s="86">
        <f>SUM(Veckoplanering1:Veckoplanering3!AM36)</f>
        <v>0</v>
      </c>
      <c r="AN36" s="86">
        <f>SUM(Veckoplanering1:Veckoplanering3!AN36)</f>
        <v>0</v>
      </c>
      <c r="AO36" s="86">
        <f>SUM(Veckoplanering1:Veckoplanering3!AO36)</f>
        <v>0</v>
      </c>
      <c r="AP36" s="86">
        <f>SUM(Veckoplanering1:Veckoplanering3!AP36)</f>
        <v>0</v>
      </c>
      <c r="AQ36" s="86">
        <f>SUM(Veckoplanering1:Veckoplanering3!AQ36)</f>
        <v>0</v>
      </c>
      <c r="AR36" s="86">
        <f>SUM(Veckoplanering1:Veckoplanering3!AR36)</f>
        <v>0</v>
      </c>
      <c r="AS36" s="86">
        <f>SUM(Veckoplanering1:Veckoplanering3!AS36)</f>
        <v>0</v>
      </c>
      <c r="AT36" s="88">
        <f t="shared" si="12"/>
        <v>0</v>
      </c>
      <c r="AU36" s="201">
        <f t="shared" si="13"/>
        <v>0</v>
      </c>
      <c r="AV36" s="187"/>
      <c r="AW36" s="3"/>
      <c r="AX36" s="171">
        <v>21</v>
      </c>
      <c r="AY36" s="73">
        <f>AY35-Total!$AE36+AT36</f>
        <v>0</v>
      </c>
      <c r="AZ36" s="74" t="e">
        <f t="shared" si="5"/>
        <v>#VALUE!</v>
      </c>
      <c r="BA36" s="102" t="e">
        <f t="shared" si="6"/>
        <v>#VALUE!</v>
      </c>
      <c r="BB36" s="180" t="e">
        <f>BB35-Total!$BA36</f>
        <v>#VALUE!</v>
      </c>
      <c r="BQ36">
        <f>Total!$AF36</f>
        <v>0</v>
      </c>
      <c r="BR36" t="e">
        <f t="shared" si="0"/>
        <v>#VALUE!</v>
      </c>
      <c r="BS36" s="67">
        <f t="shared" si="2"/>
        <v>0</v>
      </c>
    </row>
    <row r="37" spans="2:71" x14ac:dyDescent="0.25">
      <c r="B37" s="236" t="s">
        <v>83</v>
      </c>
      <c r="C37" s="239">
        <v>22</v>
      </c>
      <c r="D37" s="124">
        <f>AVERAGE(Veckoplanering1:Veckoplanering3!D37)</f>
        <v>1</v>
      </c>
      <c r="E37" s="133" t="e">
        <f>Total!$D37*$E$6</f>
        <v>#VALUE!</v>
      </c>
      <c r="F37" s="133" t="e">
        <f t="shared" si="10"/>
        <v>#VALUE!</v>
      </c>
      <c r="G37" s="133"/>
      <c r="H37" s="134">
        <f>SUM(Veckoplanering1:Veckoplanering3!H37)</f>
        <v>0</v>
      </c>
      <c r="I37" s="135">
        <f>SUM(Veckoplanering1:Veckoplanering3!I37)</f>
        <v>0</v>
      </c>
      <c r="J37" s="135">
        <f>SUM(Veckoplanering1:Veckoplanering3!J37)</f>
        <v>0</v>
      </c>
      <c r="K37" s="135">
        <f>SUM(Veckoplanering1:Veckoplanering3!K37)</f>
        <v>0</v>
      </c>
      <c r="L37" s="135">
        <f>SUM(Veckoplanering1:Veckoplanering3!L37)</f>
        <v>0</v>
      </c>
      <c r="M37" s="135">
        <f>SUM(Veckoplanering1:Veckoplanering3!M37)</f>
        <v>0</v>
      </c>
      <c r="N37" s="135">
        <f>SUM(Veckoplanering1:Veckoplanering3!N37)</f>
        <v>0</v>
      </c>
      <c r="O37" s="135">
        <f>SUM(Veckoplanering1:Veckoplanering3!O37)</f>
        <v>0</v>
      </c>
      <c r="P37" s="136">
        <f>SUM(H37:O37)</f>
        <v>0</v>
      </c>
      <c r="Q37" s="137">
        <f t="shared" si="1"/>
        <v>0</v>
      </c>
      <c r="R37" s="122"/>
      <c r="S37" s="138" t="e">
        <f t="shared" si="3"/>
        <v>#VALUE!</v>
      </c>
      <c r="T37" s="139" t="e">
        <f t="shared" si="3"/>
        <v>#VALUE!</v>
      </c>
      <c r="U37" s="9"/>
      <c r="V37" s="170">
        <v>22</v>
      </c>
      <c r="W37" s="103">
        <f>SUM(Veckoplanering1:Veckoplanering3!W37)</f>
        <v>0</v>
      </c>
      <c r="X37" s="91">
        <f>SUM(Veckoplanering1:Veckoplanering3!X37)</f>
        <v>0</v>
      </c>
      <c r="Y37" s="91">
        <f>SUM(Veckoplanering1:Veckoplanering3!Y37)</f>
        <v>0</v>
      </c>
      <c r="Z37" s="91">
        <f>SUM(Veckoplanering1:Veckoplanering3!Z37)</f>
        <v>0</v>
      </c>
      <c r="AA37" s="91">
        <f>SUM(Veckoplanering1:Veckoplanering3!AA37)</f>
        <v>0</v>
      </c>
      <c r="AB37" s="91">
        <f>SUM(Veckoplanering1:Veckoplanering3!AB37)</f>
        <v>0</v>
      </c>
      <c r="AC37" s="91">
        <f>SUM(Veckoplanering1:Veckoplanering3!AC37)</f>
        <v>0</v>
      </c>
      <c r="AD37" s="91">
        <f>SUM(Veckoplanering1:Veckoplanering3!AD37)</f>
        <v>0</v>
      </c>
      <c r="AE37" s="83">
        <f t="shared" si="4"/>
        <v>0</v>
      </c>
      <c r="AF37" s="84">
        <f t="shared" si="7"/>
        <v>0</v>
      </c>
      <c r="AG37" s="83"/>
      <c r="AH37" s="98">
        <f t="shared" si="8"/>
        <v>0</v>
      </c>
      <c r="AI37" s="179" t="e">
        <f t="shared" si="9"/>
        <v>#VALUE!</v>
      </c>
      <c r="AK37" s="185">
        <v>22</v>
      </c>
      <c r="AL37" s="91">
        <f>SUM(Veckoplanering1:Veckoplanering3!AL37)</f>
        <v>0</v>
      </c>
      <c r="AM37" s="91">
        <f>SUM(Veckoplanering1:Veckoplanering3!AM37)</f>
        <v>0</v>
      </c>
      <c r="AN37" s="91">
        <f>SUM(Veckoplanering1:Veckoplanering3!AN37)</f>
        <v>0</v>
      </c>
      <c r="AO37" s="91">
        <f>SUM(Veckoplanering1:Veckoplanering3!AO37)</f>
        <v>0</v>
      </c>
      <c r="AP37" s="91">
        <f>SUM(Veckoplanering1:Veckoplanering3!AP37)</f>
        <v>0</v>
      </c>
      <c r="AQ37" s="91">
        <f>SUM(Veckoplanering1:Veckoplanering3!AQ37)</f>
        <v>0</v>
      </c>
      <c r="AR37" s="91">
        <f>SUM(Veckoplanering1:Veckoplanering3!AR37)</f>
        <v>0</v>
      </c>
      <c r="AS37" s="91">
        <f>SUM(Veckoplanering1:Veckoplanering3!AS37)</f>
        <v>0</v>
      </c>
      <c r="AT37" s="83">
        <f t="shared" si="12"/>
        <v>0</v>
      </c>
      <c r="AU37" s="200">
        <f t="shared" si="13"/>
        <v>0</v>
      </c>
      <c r="AV37" s="188"/>
      <c r="AW37" s="3"/>
      <c r="AX37" s="170">
        <v>22</v>
      </c>
      <c r="AY37" s="75">
        <f>AY36-Total!$AE37+AT37</f>
        <v>0</v>
      </c>
      <c r="AZ37" s="72" t="e">
        <f t="shared" si="5"/>
        <v>#VALUE!</v>
      </c>
      <c r="BA37" s="99" t="e">
        <f t="shared" si="6"/>
        <v>#VALUE!</v>
      </c>
      <c r="BB37" s="179" t="e">
        <f>BB36-Total!$BA37</f>
        <v>#VALUE!</v>
      </c>
      <c r="BQ37">
        <f>Total!$AF37</f>
        <v>0</v>
      </c>
      <c r="BR37" t="e">
        <f t="shared" si="0"/>
        <v>#VALUE!</v>
      </c>
      <c r="BS37" s="67">
        <f t="shared" si="2"/>
        <v>0</v>
      </c>
    </row>
    <row r="38" spans="2:71" x14ac:dyDescent="0.25">
      <c r="B38" s="235" t="s">
        <v>93</v>
      </c>
      <c r="C38" s="238">
        <v>23</v>
      </c>
      <c r="D38" s="124">
        <f>AVERAGE(Veckoplanering1:Veckoplanering3!D38)</f>
        <v>1</v>
      </c>
      <c r="E38" s="125" t="e">
        <f>Total!$D38*$E$6</f>
        <v>#VALUE!</v>
      </c>
      <c r="F38" s="125" t="e">
        <f t="shared" si="10"/>
        <v>#VALUE!</v>
      </c>
      <c r="G38" s="125"/>
      <c r="H38" s="126">
        <f>SUM(Veckoplanering1:Veckoplanering3!H38)</f>
        <v>0</v>
      </c>
      <c r="I38" s="127">
        <f>SUM(Veckoplanering1:Veckoplanering3!I38)</f>
        <v>0</v>
      </c>
      <c r="J38" s="127">
        <f>SUM(Veckoplanering1:Veckoplanering3!J38)</f>
        <v>0</v>
      </c>
      <c r="K38" s="127">
        <f>SUM(Veckoplanering1:Veckoplanering3!K38)</f>
        <v>0</v>
      </c>
      <c r="L38" s="127">
        <f>SUM(Veckoplanering1:Veckoplanering3!L38)</f>
        <v>0</v>
      </c>
      <c r="M38" s="127">
        <f>SUM(Veckoplanering1:Veckoplanering3!M38)</f>
        <v>0</v>
      </c>
      <c r="N38" s="127">
        <f>SUM(Veckoplanering1:Veckoplanering3!N38)</f>
        <v>0</v>
      </c>
      <c r="O38" s="127">
        <f>SUM(Veckoplanering1:Veckoplanering3!O38)</f>
        <v>0</v>
      </c>
      <c r="P38" s="128">
        <f t="shared" si="11"/>
        <v>0</v>
      </c>
      <c r="Q38" s="129">
        <f t="shared" si="1"/>
        <v>0</v>
      </c>
      <c r="R38" s="130"/>
      <c r="S38" s="131" t="e">
        <f t="shared" si="3"/>
        <v>#VALUE!</v>
      </c>
      <c r="T38" s="132" t="e">
        <f t="shared" si="3"/>
        <v>#VALUE!</v>
      </c>
      <c r="U38" s="9"/>
      <c r="V38" s="171">
        <v>23</v>
      </c>
      <c r="W38" s="100">
        <f>SUM(Veckoplanering1:Veckoplanering3!W38)</f>
        <v>0</v>
      </c>
      <c r="X38" s="86">
        <f>SUM(Veckoplanering1:Veckoplanering3!X38)</f>
        <v>0</v>
      </c>
      <c r="Y38" s="86">
        <f>SUM(Veckoplanering1:Veckoplanering3!Y38)</f>
        <v>0</v>
      </c>
      <c r="Z38" s="86">
        <f>SUM(Veckoplanering1:Veckoplanering3!Z38)</f>
        <v>0</v>
      </c>
      <c r="AA38" s="86">
        <f>SUM(Veckoplanering1:Veckoplanering3!AA38)</f>
        <v>0</v>
      </c>
      <c r="AB38" s="86">
        <f>SUM(Veckoplanering1:Veckoplanering3!AB38)</f>
        <v>0</v>
      </c>
      <c r="AC38" s="86">
        <f>SUM(Veckoplanering1:Veckoplanering3!AC38)</f>
        <v>0</v>
      </c>
      <c r="AD38" s="86">
        <f>SUM(Veckoplanering1:Veckoplanering3!AD38)</f>
        <v>0</v>
      </c>
      <c r="AE38" s="88">
        <f t="shared" si="4"/>
        <v>0</v>
      </c>
      <c r="AF38" s="89">
        <f t="shared" si="7"/>
        <v>0</v>
      </c>
      <c r="AG38" s="88"/>
      <c r="AH38" s="101">
        <f t="shared" si="8"/>
        <v>0</v>
      </c>
      <c r="AI38" s="180" t="e">
        <f t="shared" si="9"/>
        <v>#VALUE!</v>
      </c>
      <c r="AK38" s="186">
        <v>23</v>
      </c>
      <c r="AL38" s="86">
        <f>SUM(Veckoplanering1:Veckoplanering3!AL38)</f>
        <v>0</v>
      </c>
      <c r="AM38" s="86">
        <f>SUM(Veckoplanering1:Veckoplanering3!AM38)</f>
        <v>0</v>
      </c>
      <c r="AN38" s="86">
        <f>SUM(Veckoplanering1:Veckoplanering3!AN38)</f>
        <v>0</v>
      </c>
      <c r="AO38" s="86">
        <f>SUM(Veckoplanering1:Veckoplanering3!AO38)</f>
        <v>0</v>
      </c>
      <c r="AP38" s="86">
        <f>SUM(Veckoplanering1:Veckoplanering3!AP38)</f>
        <v>0</v>
      </c>
      <c r="AQ38" s="86">
        <f>SUM(Veckoplanering1:Veckoplanering3!AQ38)</f>
        <v>0</v>
      </c>
      <c r="AR38" s="86">
        <f>SUM(Veckoplanering1:Veckoplanering3!AR38)</f>
        <v>0</v>
      </c>
      <c r="AS38" s="86">
        <f>SUM(Veckoplanering1:Veckoplanering3!AS38)</f>
        <v>0</v>
      </c>
      <c r="AT38" s="88">
        <f t="shared" si="12"/>
        <v>0</v>
      </c>
      <c r="AU38" s="201">
        <f t="shared" si="13"/>
        <v>0</v>
      </c>
      <c r="AV38" s="187"/>
      <c r="AW38" s="3"/>
      <c r="AX38" s="171">
        <v>23</v>
      </c>
      <c r="AY38" s="73">
        <f>AY37-Total!$AE38+AT38</f>
        <v>0</v>
      </c>
      <c r="AZ38" s="74" t="e">
        <f t="shared" si="5"/>
        <v>#VALUE!</v>
      </c>
      <c r="BA38" s="102" t="e">
        <f t="shared" si="6"/>
        <v>#VALUE!</v>
      </c>
      <c r="BB38" s="180" t="e">
        <f>BB37-Total!$BA38</f>
        <v>#VALUE!</v>
      </c>
      <c r="BQ38">
        <f>Total!$AF38</f>
        <v>0</v>
      </c>
      <c r="BR38" t="e">
        <f t="shared" si="0"/>
        <v>#VALUE!</v>
      </c>
      <c r="BS38" s="67">
        <f t="shared" si="2"/>
        <v>0</v>
      </c>
    </row>
    <row r="39" spans="2:71" x14ac:dyDescent="0.25">
      <c r="B39" s="236"/>
      <c r="C39" s="239">
        <v>24</v>
      </c>
      <c r="D39" s="124">
        <f>AVERAGE(Veckoplanering1:Veckoplanering3!D39)</f>
        <v>1</v>
      </c>
      <c r="E39" s="133" t="e">
        <f>Total!$D39*$E$6</f>
        <v>#VALUE!</v>
      </c>
      <c r="F39" s="133" t="e">
        <f t="shared" si="10"/>
        <v>#VALUE!</v>
      </c>
      <c r="G39" s="133"/>
      <c r="H39" s="134">
        <f>SUM(Veckoplanering1:Veckoplanering3!H39)</f>
        <v>0</v>
      </c>
      <c r="I39" s="135">
        <f>SUM(Veckoplanering1:Veckoplanering3!I39)</f>
        <v>0</v>
      </c>
      <c r="J39" s="135">
        <f>SUM(Veckoplanering1:Veckoplanering3!J39)</f>
        <v>0</v>
      </c>
      <c r="K39" s="135">
        <f>SUM(Veckoplanering1:Veckoplanering3!K39)</f>
        <v>0</v>
      </c>
      <c r="L39" s="135">
        <f>SUM(Veckoplanering1:Veckoplanering3!L39)</f>
        <v>0</v>
      </c>
      <c r="M39" s="135">
        <f>SUM(Veckoplanering1:Veckoplanering3!M39)</f>
        <v>0</v>
      </c>
      <c r="N39" s="135">
        <f>SUM(Veckoplanering1:Veckoplanering3!N39)</f>
        <v>0</v>
      </c>
      <c r="O39" s="135">
        <f>SUM(Veckoplanering1:Veckoplanering3!O39)</f>
        <v>0</v>
      </c>
      <c r="P39" s="136">
        <f t="shared" si="11"/>
        <v>0</v>
      </c>
      <c r="Q39" s="137">
        <f t="shared" si="1"/>
        <v>0</v>
      </c>
      <c r="R39" s="122"/>
      <c r="S39" s="138" t="e">
        <f t="shared" si="3"/>
        <v>#VALUE!</v>
      </c>
      <c r="T39" s="139" t="e">
        <f t="shared" si="3"/>
        <v>#VALUE!</v>
      </c>
      <c r="U39" s="9"/>
      <c r="V39" s="170">
        <v>24</v>
      </c>
      <c r="W39" s="103">
        <f>SUM(Veckoplanering1:Veckoplanering3!W39)</f>
        <v>0</v>
      </c>
      <c r="X39" s="91">
        <f>SUM(Veckoplanering1:Veckoplanering3!X39)</f>
        <v>0</v>
      </c>
      <c r="Y39" s="91">
        <f>SUM(Veckoplanering1:Veckoplanering3!Y39)</f>
        <v>0</v>
      </c>
      <c r="Z39" s="91">
        <f>SUM(Veckoplanering1:Veckoplanering3!Z39)</f>
        <v>0</v>
      </c>
      <c r="AA39" s="91">
        <f>SUM(Veckoplanering1:Veckoplanering3!AA39)</f>
        <v>0</v>
      </c>
      <c r="AB39" s="91">
        <f>SUM(Veckoplanering1:Veckoplanering3!AB39)</f>
        <v>0</v>
      </c>
      <c r="AC39" s="91">
        <f>SUM(Veckoplanering1:Veckoplanering3!AC39)</f>
        <v>0</v>
      </c>
      <c r="AD39" s="91">
        <f>SUM(Veckoplanering1:Veckoplanering3!AD39)</f>
        <v>0</v>
      </c>
      <c r="AE39" s="83">
        <f t="shared" si="4"/>
        <v>0</v>
      </c>
      <c r="AF39" s="84">
        <f t="shared" si="7"/>
        <v>0</v>
      </c>
      <c r="AG39" s="83"/>
      <c r="AH39" s="98">
        <f t="shared" si="8"/>
        <v>0</v>
      </c>
      <c r="AI39" s="179" t="e">
        <f t="shared" si="9"/>
        <v>#VALUE!</v>
      </c>
      <c r="AK39" s="185">
        <v>24</v>
      </c>
      <c r="AL39" s="91">
        <f>SUM(Veckoplanering1:Veckoplanering3!AL39)</f>
        <v>0</v>
      </c>
      <c r="AM39" s="91">
        <f>SUM(Veckoplanering1:Veckoplanering3!AM39)</f>
        <v>0</v>
      </c>
      <c r="AN39" s="91">
        <f>SUM(Veckoplanering1:Veckoplanering3!AN39)</f>
        <v>0</v>
      </c>
      <c r="AO39" s="91">
        <f>SUM(Veckoplanering1:Veckoplanering3!AO39)</f>
        <v>0</v>
      </c>
      <c r="AP39" s="91">
        <f>SUM(Veckoplanering1:Veckoplanering3!AP39)</f>
        <v>0</v>
      </c>
      <c r="AQ39" s="91">
        <f>SUM(Veckoplanering1:Veckoplanering3!AQ39)</f>
        <v>0</v>
      </c>
      <c r="AR39" s="91">
        <f>SUM(Veckoplanering1:Veckoplanering3!AR39)</f>
        <v>0</v>
      </c>
      <c r="AS39" s="91">
        <f>SUM(Veckoplanering1:Veckoplanering3!AS39)</f>
        <v>0</v>
      </c>
      <c r="AT39" s="83">
        <f t="shared" si="12"/>
        <v>0</v>
      </c>
      <c r="AU39" s="200">
        <f t="shared" si="13"/>
        <v>0</v>
      </c>
      <c r="AV39" s="188"/>
      <c r="AW39" s="3"/>
      <c r="AX39" s="170">
        <v>24</v>
      </c>
      <c r="AY39" s="75">
        <f>AY38-Total!$AE39+AT39</f>
        <v>0</v>
      </c>
      <c r="AZ39" s="72" t="e">
        <f t="shared" si="5"/>
        <v>#VALUE!</v>
      </c>
      <c r="BA39" s="99" t="e">
        <f t="shared" si="6"/>
        <v>#VALUE!</v>
      </c>
      <c r="BB39" s="179" t="e">
        <f>BB38-Total!$BA39</f>
        <v>#VALUE!</v>
      </c>
      <c r="BQ39">
        <f>Total!$AF39</f>
        <v>0</v>
      </c>
      <c r="BR39" t="e">
        <f t="shared" si="0"/>
        <v>#VALUE!</v>
      </c>
      <c r="BS39" s="67">
        <f t="shared" si="2"/>
        <v>0</v>
      </c>
    </row>
    <row r="40" spans="2:71" x14ac:dyDescent="0.25">
      <c r="B40" s="235" t="s">
        <v>84</v>
      </c>
      <c r="C40" s="238">
        <v>25</v>
      </c>
      <c r="D40" s="124">
        <f>AVERAGE(Veckoplanering1:Veckoplanering3!D40)</f>
        <v>1</v>
      </c>
      <c r="E40" s="125" t="e">
        <f>Total!$D40*$E$6</f>
        <v>#VALUE!</v>
      </c>
      <c r="F40" s="125" t="e">
        <f t="shared" si="10"/>
        <v>#VALUE!</v>
      </c>
      <c r="G40" s="125"/>
      <c r="H40" s="126">
        <f>SUM(Veckoplanering1:Veckoplanering3!H40)</f>
        <v>0</v>
      </c>
      <c r="I40" s="127">
        <f>SUM(Veckoplanering1:Veckoplanering3!I40)</f>
        <v>0</v>
      </c>
      <c r="J40" s="127">
        <f>SUM(Veckoplanering1:Veckoplanering3!J40)</f>
        <v>0</v>
      </c>
      <c r="K40" s="127">
        <f>SUM(Veckoplanering1:Veckoplanering3!K40)</f>
        <v>0</v>
      </c>
      <c r="L40" s="127">
        <f>SUM(Veckoplanering1:Veckoplanering3!L40)</f>
        <v>0</v>
      </c>
      <c r="M40" s="127">
        <f>SUM(Veckoplanering1:Veckoplanering3!M40)</f>
        <v>0</v>
      </c>
      <c r="N40" s="127">
        <f>SUM(Veckoplanering1:Veckoplanering3!N40)</f>
        <v>0</v>
      </c>
      <c r="O40" s="127">
        <f>SUM(Veckoplanering1:Veckoplanering3!O40)</f>
        <v>0</v>
      </c>
      <c r="P40" s="128">
        <f t="shared" si="11"/>
        <v>0</v>
      </c>
      <c r="Q40" s="129">
        <f t="shared" si="1"/>
        <v>0</v>
      </c>
      <c r="R40" s="130"/>
      <c r="S40" s="131" t="e">
        <f t="shared" si="3"/>
        <v>#VALUE!</v>
      </c>
      <c r="T40" s="132" t="e">
        <f t="shared" si="3"/>
        <v>#VALUE!</v>
      </c>
      <c r="U40" s="9"/>
      <c r="V40" s="171">
        <v>25</v>
      </c>
      <c r="W40" s="100">
        <f>SUM(Veckoplanering1:Veckoplanering3!W40)</f>
        <v>0</v>
      </c>
      <c r="X40" s="86">
        <f>SUM(Veckoplanering1:Veckoplanering3!X40)</f>
        <v>0</v>
      </c>
      <c r="Y40" s="86">
        <f>SUM(Veckoplanering1:Veckoplanering3!Y40)</f>
        <v>0</v>
      </c>
      <c r="Z40" s="86">
        <f>SUM(Veckoplanering1:Veckoplanering3!Z40)</f>
        <v>0</v>
      </c>
      <c r="AA40" s="86">
        <f>SUM(Veckoplanering1:Veckoplanering3!AA40)</f>
        <v>0</v>
      </c>
      <c r="AB40" s="86">
        <f>SUM(Veckoplanering1:Veckoplanering3!AB40)</f>
        <v>0</v>
      </c>
      <c r="AC40" s="86">
        <f>SUM(Veckoplanering1:Veckoplanering3!AC40)</f>
        <v>0</v>
      </c>
      <c r="AD40" s="86">
        <f>SUM(Veckoplanering1:Veckoplanering3!AD40)</f>
        <v>0</v>
      </c>
      <c r="AE40" s="88">
        <f t="shared" si="4"/>
        <v>0</v>
      </c>
      <c r="AF40" s="89">
        <f t="shared" si="7"/>
        <v>0</v>
      </c>
      <c r="AG40" s="88"/>
      <c r="AH40" s="101">
        <f t="shared" si="8"/>
        <v>0</v>
      </c>
      <c r="AI40" s="180" t="e">
        <f t="shared" si="9"/>
        <v>#VALUE!</v>
      </c>
      <c r="AK40" s="186">
        <v>25</v>
      </c>
      <c r="AL40" s="86">
        <f>SUM(Veckoplanering1:Veckoplanering3!AL40)</f>
        <v>0</v>
      </c>
      <c r="AM40" s="86">
        <f>SUM(Veckoplanering1:Veckoplanering3!AM40)</f>
        <v>0</v>
      </c>
      <c r="AN40" s="86">
        <f>SUM(Veckoplanering1:Veckoplanering3!AN40)</f>
        <v>0</v>
      </c>
      <c r="AO40" s="86">
        <f>SUM(Veckoplanering1:Veckoplanering3!AO40)</f>
        <v>0</v>
      </c>
      <c r="AP40" s="86">
        <f>SUM(Veckoplanering1:Veckoplanering3!AP40)</f>
        <v>0</v>
      </c>
      <c r="AQ40" s="86">
        <f>SUM(Veckoplanering1:Veckoplanering3!AQ40)</f>
        <v>0</v>
      </c>
      <c r="AR40" s="86">
        <f>SUM(Veckoplanering1:Veckoplanering3!AR40)</f>
        <v>0</v>
      </c>
      <c r="AS40" s="86">
        <f>SUM(Veckoplanering1:Veckoplanering3!AS40)</f>
        <v>0</v>
      </c>
      <c r="AT40" s="88">
        <f t="shared" si="12"/>
        <v>0</v>
      </c>
      <c r="AU40" s="201">
        <f t="shared" si="13"/>
        <v>0</v>
      </c>
      <c r="AV40" s="187"/>
      <c r="AW40" s="3"/>
      <c r="AX40" s="171">
        <v>25</v>
      </c>
      <c r="AY40" s="73">
        <f>AY39-Total!$AE40+AT40</f>
        <v>0</v>
      </c>
      <c r="AZ40" s="74" t="e">
        <f t="shared" si="5"/>
        <v>#VALUE!</v>
      </c>
      <c r="BA40" s="102" t="e">
        <f t="shared" si="6"/>
        <v>#VALUE!</v>
      </c>
      <c r="BB40" s="180" t="e">
        <f>BB39-Total!$BA40</f>
        <v>#VALUE!</v>
      </c>
      <c r="BQ40">
        <f>Total!$AF40</f>
        <v>0</v>
      </c>
      <c r="BR40" t="e">
        <f t="shared" si="0"/>
        <v>#VALUE!</v>
      </c>
      <c r="BS40" s="67">
        <f t="shared" si="2"/>
        <v>0</v>
      </c>
    </row>
    <row r="41" spans="2:71" x14ac:dyDescent="0.25">
      <c r="B41" s="236"/>
      <c r="C41" s="2">
        <v>26</v>
      </c>
      <c r="D41" s="124">
        <f>AVERAGE(Veckoplanering1:Veckoplanering3!D41)</f>
        <v>1</v>
      </c>
      <c r="E41" s="133" t="e">
        <f>Total!$D41*$E$6</f>
        <v>#VALUE!</v>
      </c>
      <c r="F41" s="133" t="e">
        <f t="shared" si="10"/>
        <v>#VALUE!</v>
      </c>
      <c r="G41" s="133"/>
      <c r="H41" s="134">
        <f>SUM(Veckoplanering1:Veckoplanering3!H41)</f>
        <v>0</v>
      </c>
      <c r="I41" s="135">
        <f>SUM(Veckoplanering1:Veckoplanering3!I41)</f>
        <v>0</v>
      </c>
      <c r="J41" s="135">
        <f>SUM(Veckoplanering1:Veckoplanering3!J41)</f>
        <v>0</v>
      </c>
      <c r="K41" s="135">
        <f>SUM(Veckoplanering1:Veckoplanering3!K41)</f>
        <v>0</v>
      </c>
      <c r="L41" s="135">
        <f>SUM(Veckoplanering1:Veckoplanering3!L41)</f>
        <v>0</v>
      </c>
      <c r="M41" s="135">
        <f>SUM(Veckoplanering1:Veckoplanering3!M41)</f>
        <v>0</v>
      </c>
      <c r="N41" s="135">
        <f>SUM(Veckoplanering1:Veckoplanering3!N41)</f>
        <v>0</v>
      </c>
      <c r="O41" s="135">
        <f>SUM(Veckoplanering1:Veckoplanering3!O41)</f>
        <v>0</v>
      </c>
      <c r="P41" s="140">
        <f t="shared" si="11"/>
        <v>0</v>
      </c>
      <c r="Q41" s="141">
        <f t="shared" si="1"/>
        <v>0</v>
      </c>
      <c r="R41" s="142"/>
      <c r="S41" s="138" t="e">
        <f t="shared" si="3"/>
        <v>#VALUE!</v>
      </c>
      <c r="T41" s="139" t="e">
        <f t="shared" si="3"/>
        <v>#VALUE!</v>
      </c>
      <c r="U41" s="9"/>
      <c r="V41" s="172">
        <v>26</v>
      </c>
      <c r="W41" s="103">
        <f>SUM(Veckoplanering1:Veckoplanering3!W41)</f>
        <v>0</v>
      </c>
      <c r="X41" s="91">
        <f>SUM(Veckoplanering1:Veckoplanering3!X41)</f>
        <v>0</v>
      </c>
      <c r="Y41" s="91">
        <f>SUM(Veckoplanering1:Veckoplanering3!Y41)</f>
        <v>0</v>
      </c>
      <c r="Z41" s="91">
        <f>SUM(Veckoplanering1:Veckoplanering3!Z41)</f>
        <v>0</v>
      </c>
      <c r="AA41" s="91">
        <f>SUM(Veckoplanering1:Veckoplanering3!AA41)</f>
        <v>0</v>
      </c>
      <c r="AB41" s="91">
        <f>SUM(Veckoplanering1:Veckoplanering3!AB41)</f>
        <v>0</v>
      </c>
      <c r="AC41" s="91">
        <f>SUM(Veckoplanering1:Veckoplanering3!AC41)</f>
        <v>0</v>
      </c>
      <c r="AD41" s="91">
        <f>SUM(Veckoplanering1:Veckoplanering3!AD41)</f>
        <v>0</v>
      </c>
      <c r="AE41" s="83">
        <f t="shared" si="4"/>
        <v>0</v>
      </c>
      <c r="AF41" s="84">
        <f t="shared" si="7"/>
        <v>0</v>
      </c>
      <c r="AG41" s="83"/>
      <c r="AH41" s="98">
        <f t="shared" si="8"/>
        <v>0</v>
      </c>
      <c r="AI41" s="179" t="e">
        <f t="shared" si="9"/>
        <v>#VALUE!</v>
      </c>
      <c r="AK41" s="189">
        <v>26</v>
      </c>
      <c r="AL41" s="91">
        <f>SUM(Veckoplanering1:Veckoplanering3!AL41)</f>
        <v>0</v>
      </c>
      <c r="AM41" s="91">
        <f>SUM(Veckoplanering1:Veckoplanering3!AM41)</f>
        <v>0</v>
      </c>
      <c r="AN41" s="91">
        <f>SUM(Veckoplanering1:Veckoplanering3!AN41)</f>
        <v>0</v>
      </c>
      <c r="AO41" s="91">
        <f>SUM(Veckoplanering1:Veckoplanering3!AO41)</f>
        <v>0</v>
      </c>
      <c r="AP41" s="91">
        <f>SUM(Veckoplanering1:Veckoplanering3!AP41)</f>
        <v>0</v>
      </c>
      <c r="AQ41" s="91">
        <f>SUM(Veckoplanering1:Veckoplanering3!AQ41)</f>
        <v>0</v>
      </c>
      <c r="AR41" s="91">
        <f>SUM(Veckoplanering1:Veckoplanering3!AR41)</f>
        <v>0</v>
      </c>
      <c r="AS41" s="91">
        <f>SUM(Veckoplanering1:Veckoplanering3!AS41)</f>
        <v>0</v>
      </c>
      <c r="AT41" s="83">
        <f t="shared" si="12"/>
        <v>0</v>
      </c>
      <c r="AU41" s="200">
        <f t="shared" si="13"/>
        <v>0</v>
      </c>
      <c r="AV41" s="188"/>
      <c r="AW41" s="3"/>
      <c r="AX41" s="172">
        <v>26</v>
      </c>
      <c r="AY41" s="75">
        <f>AY40-Total!$AE41+AT41</f>
        <v>0</v>
      </c>
      <c r="AZ41" s="72" t="e">
        <f t="shared" si="5"/>
        <v>#VALUE!</v>
      </c>
      <c r="BA41" s="99" t="e">
        <f t="shared" si="6"/>
        <v>#VALUE!</v>
      </c>
      <c r="BB41" s="179" t="e">
        <f>BB40-Total!$BA41</f>
        <v>#VALUE!</v>
      </c>
      <c r="BQ41">
        <f>Total!$AF41</f>
        <v>0</v>
      </c>
      <c r="BR41" t="e">
        <f t="shared" si="0"/>
        <v>#VALUE!</v>
      </c>
      <c r="BS41" s="67">
        <f t="shared" si="2"/>
        <v>0</v>
      </c>
    </row>
    <row r="42" spans="2:71" x14ac:dyDescent="0.25">
      <c r="B42" s="235"/>
      <c r="C42" s="240">
        <v>27</v>
      </c>
      <c r="D42" s="124">
        <f>AVERAGE(Veckoplanering1:Veckoplanering3!D42)</f>
        <v>1</v>
      </c>
      <c r="E42" s="125" t="e">
        <f>Total!$D42*$E$6</f>
        <v>#VALUE!</v>
      </c>
      <c r="F42" s="125" t="e">
        <f t="shared" si="10"/>
        <v>#VALUE!</v>
      </c>
      <c r="G42" s="125"/>
      <c r="H42" s="126">
        <f>SUM(Veckoplanering1:Veckoplanering3!H42)</f>
        <v>0</v>
      </c>
      <c r="I42" s="127">
        <f>SUM(Veckoplanering1:Veckoplanering3!I42)</f>
        <v>0</v>
      </c>
      <c r="J42" s="127">
        <f>SUM(Veckoplanering1:Veckoplanering3!J42)</f>
        <v>0</v>
      </c>
      <c r="K42" s="127">
        <f>SUM(Veckoplanering1:Veckoplanering3!K42)</f>
        <v>0</v>
      </c>
      <c r="L42" s="127">
        <f>SUM(Veckoplanering1:Veckoplanering3!L42)</f>
        <v>0</v>
      </c>
      <c r="M42" s="127">
        <f>SUM(Veckoplanering1:Veckoplanering3!M42)</f>
        <v>0</v>
      </c>
      <c r="N42" s="127">
        <f>SUM(Veckoplanering1:Veckoplanering3!N42)</f>
        <v>0</v>
      </c>
      <c r="O42" s="127">
        <f>SUM(Veckoplanering1:Veckoplanering3!O42)</f>
        <v>0</v>
      </c>
      <c r="P42" s="143">
        <f t="shared" si="11"/>
        <v>0</v>
      </c>
      <c r="Q42" s="144">
        <f t="shared" si="1"/>
        <v>0</v>
      </c>
      <c r="R42" s="145"/>
      <c r="S42" s="131" t="e">
        <f t="shared" si="3"/>
        <v>#VALUE!</v>
      </c>
      <c r="T42" s="132" t="e">
        <f t="shared" si="3"/>
        <v>#VALUE!</v>
      </c>
      <c r="U42" s="9"/>
      <c r="V42" s="173">
        <v>27</v>
      </c>
      <c r="W42" s="100">
        <f>SUM(Veckoplanering1:Veckoplanering3!W42)</f>
        <v>0</v>
      </c>
      <c r="X42" s="86">
        <f>SUM(Veckoplanering1:Veckoplanering3!X42)</f>
        <v>0</v>
      </c>
      <c r="Y42" s="86">
        <f>SUM(Veckoplanering1:Veckoplanering3!Y42)</f>
        <v>0</v>
      </c>
      <c r="Z42" s="86">
        <f>SUM(Veckoplanering1:Veckoplanering3!Z42)</f>
        <v>0</v>
      </c>
      <c r="AA42" s="86">
        <f>SUM(Veckoplanering1:Veckoplanering3!AA42)</f>
        <v>0</v>
      </c>
      <c r="AB42" s="86">
        <f>SUM(Veckoplanering1:Veckoplanering3!AB42)</f>
        <v>0</v>
      </c>
      <c r="AC42" s="86">
        <f>SUM(Veckoplanering1:Veckoplanering3!AC42)</f>
        <v>0</v>
      </c>
      <c r="AD42" s="86">
        <f>SUM(Veckoplanering1:Veckoplanering3!AD42)</f>
        <v>0</v>
      </c>
      <c r="AE42" s="88">
        <f t="shared" si="4"/>
        <v>0</v>
      </c>
      <c r="AF42" s="89">
        <f t="shared" si="7"/>
        <v>0</v>
      </c>
      <c r="AG42" s="88"/>
      <c r="AH42" s="101">
        <f t="shared" si="8"/>
        <v>0</v>
      </c>
      <c r="AI42" s="180" t="e">
        <f t="shared" si="9"/>
        <v>#VALUE!</v>
      </c>
      <c r="AK42" s="190">
        <v>27</v>
      </c>
      <c r="AL42" s="86">
        <f>SUM(Veckoplanering1:Veckoplanering3!AL42)</f>
        <v>0</v>
      </c>
      <c r="AM42" s="86">
        <f>SUM(Veckoplanering1:Veckoplanering3!AM42)</f>
        <v>0</v>
      </c>
      <c r="AN42" s="86">
        <f>SUM(Veckoplanering1:Veckoplanering3!AN42)</f>
        <v>0</v>
      </c>
      <c r="AO42" s="86">
        <f>SUM(Veckoplanering1:Veckoplanering3!AO42)</f>
        <v>0</v>
      </c>
      <c r="AP42" s="86">
        <f>SUM(Veckoplanering1:Veckoplanering3!AP42)</f>
        <v>0</v>
      </c>
      <c r="AQ42" s="86">
        <f>SUM(Veckoplanering1:Veckoplanering3!AQ42)</f>
        <v>0</v>
      </c>
      <c r="AR42" s="86">
        <f>SUM(Veckoplanering1:Veckoplanering3!AR42)</f>
        <v>0</v>
      </c>
      <c r="AS42" s="86">
        <f>SUM(Veckoplanering1:Veckoplanering3!AS42)</f>
        <v>0</v>
      </c>
      <c r="AT42" s="88">
        <f t="shared" si="12"/>
        <v>0</v>
      </c>
      <c r="AU42" s="201">
        <f t="shared" si="13"/>
        <v>0</v>
      </c>
      <c r="AV42" s="187"/>
      <c r="AW42" s="3"/>
      <c r="AX42" s="173">
        <v>27</v>
      </c>
      <c r="AY42" s="73">
        <f>AY41-Total!$AE42+AT42</f>
        <v>0</v>
      </c>
      <c r="AZ42" s="74" t="e">
        <f t="shared" si="5"/>
        <v>#VALUE!</v>
      </c>
      <c r="BA42" s="102" t="e">
        <f t="shared" si="6"/>
        <v>#VALUE!</v>
      </c>
      <c r="BB42" s="180" t="e">
        <f>BB41-Total!$BA42</f>
        <v>#VALUE!</v>
      </c>
      <c r="BQ42">
        <f>Total!$AF42</f>
        <v>0</v>
      </c>
      <c r="BR42" t="e">
        <f t="shared" si="0"/>
        <v>#VALUE!</v>
      </c>
      <c r="BS42" s="67">
        <f t="shared" si="2"/>
        <v>0</v>
      </c>
    </row>
    <row r="43" spans="2:71" x14ac:dyDescent="0.25">
      <c r="B43" s="236"/>
      <c r="C43" s="2">
        <v>28</v>
      </c>
      <c r="D43" s="124">
        <f>AVERAGE(Veckoplanering1:Veckoplanering3!D43)</f>
        <v>1</v>
      </c>
      <c r="E43" s="133" t="e">
        <f>Total!$D43*$E$6</f>
        <v>#VALUE!</v>
      </c>
      <c r="F43" s="133" t="e">
        <f t="shared" si="10"/>
        <v>#VALUE!</v>
      </c>
      <c r="G43" s="133"/>
      <c r="H43" s="134">
        <f>SUM(Veckoplanering1:Veckoplanering3!H43)</f>
        <v>0</v>
      </c>
      <c r="I43" s="135">
        <f>SUM(Veckoplanering1:Veckoplanering3!I43)</f>
        <v>0</v>
      </c>
      <c r="J43" s="135">
        <f>SUM(Veckoplanering1:Veckoplanering3!J43)</f>
        <v>0</v>
      </c>
      <c r="K43" s="135">
        <f>SUM(Veckoplanering1:Veckoplanering3!K43)</f>
        <v>0</v>
      </c>
      <c r="L43" s="135">
        <f>SUM(Veckoplanering1:Veckoplanering3!L43)</f>
        <v>0</v>
      </c>
      <c r="M43" s="135">
        <f>SUM(Veckoplanering1:Veckoplanering3!M43)</f>
        <v>0</v>
      </c>
      <c r="N43" s="135">
        <f>SUM(Veckoplanering1:Veckoplanering3!N43)</f>
        <v>0</v>
      </c>
      <c r="O43" s="135">
        <f>SUM(Veckoplanering1:Veckoplanering3!O43)</f>
        <v>0</v>
      </c>
      <c r="P43" s="140">
        <f t="shared" si="11"/>
        <v>0</v>
      </c>
      <c r="Q43" s="141">
        <f t="shared" si="1"/>
        <v>0</v>
      </c>
      <c r="R43" s="142"/>
      <c r="S43" s="138" t="e">
        <f t="shared" si="3"/>
        <v>#VALUE!</v>
      </c>
      <c r="T43" s="139" t="e">
        <f t="shared" si="3"/>
        <v>#VALUE!</v>
      </c>
      <c r="U43" s="9"/>
      <c r="V43" s="172">
        <v>28</v>
      </c>
      <c r="W43" s="103">
        <f>SUM(Veckoplanering1:Veckoplanering3!W43)</f>
        <v>0</v>
      </c>
      <c r="X43" s="91">
        <f>SUM(Veckoplanering1:Veckoplanering3!X43)</f>
        <v>0</v>
      </c>
      <c r="Y43" s="91">
        <f>SUM(Veckoplanering1:Veckoplanering3!Y43)</f>
        <v>0</v>
      </c>
      <c r="Z43" s="91">
        <f>SUM(Veckoplanering1:Veckoplanering3!Z43)</f>
        <v>0</v>
      </c>
      <c r="AA43" s="91">
        <f>SUM(Veckoplanering1:Veckoplanering3!AA43)</f>
        <v>0</v>
      </c>
      <c r="AB43" s="91">
        <f>SUM(Veckoplanering1:Veckoplanering3!AB43)</f>
        <v>0</v>
      </c>
      <c r="AC43" s="91">
        <f>SUM(Veckoplanering1:Veckoplanering3!AC43)</f>
        <v>0</v>
      </c>
      <c r="AD43" s="91">
        <f>SUM(Veckoplanering1:Veckoplanering3!AD43)</f>
        <v>0</v>
      </c>
      <c r="AE43" s="83">
        <f t="shared" si="4"/>
        <v>0</v>
      </c>
      <c r="AF43" s="84">
        <f t="shared" si="7"/>
        <v>0</v>
      </c>
      <c r="AG43" s="83"/>
      <c r="AH43" s="98">
        <f t="shared" si="8"/>
        <v>0</v>
      </c>
      <c r="AI43" s="179" t="e">
        <f t="shared" si="9"/>
        <v>#VALUE!</v>
      </c>
      <c r="AK43" s="189">
        <v>28</v>
      </c>
      <c r="AL43" s="91">
        <f>SUM(Veckoplanering1:Veckoplanering3!AL43)</f>
        <v>0</v>
      </c>
      <c r="AM43" s="91">
        <f>SUM(Veckoplanering1:Veckoplanering3!AM43)</f>
        <v>0</v>
      </c>
      <c r="AN43" s="91">
        <f>SUM(Veckoplanering1:Veckoplanering3!AN43)</f>
        <v>0</v>
      </c>
      <c r="AO43" s="91">
        <f>SUM(Veckoplanering1:Veckoplanering3!AO43)</f>
        <v>0</v>
      </c>
      <c r="AP43" s="91">
        <f>SUM(Veckoplanering1:Veckoplanering3!AP43)</f>
        <v>0</v>
      </c>
      <c r="AQ43" s="91">
        <f>SUM(Veckoplanering1:Veckoplanering3!AQ43)</f>
        <v>0</v>
      </c>
      <c r="AR43" s="91">
        <f>SUM(Veckoplanering1:Veckoplanering3!AR43)</f>
        <v>0</v>
      </c>
      <c r="AS43" s="91">
        <f>SUM(Veckoplanering1:Veckoplanering3!AS43)</f>
        <v>0</v>
      </c>
      <c r="AT43" s="83">
        <f t="shared" si="12"/>
        <v>0</v>
      </c>
      <c r="AU43" s="200">
        <f t="shared" si="13"/>
        <v>0</v>
      </c>
      <c r="AV43" s="188"/>
      <c r="AW43" s="3"/>
      <c r="AX43" s="172">
        <v>28</v>
      </c>
      <c r="AY43" s="75">
        <f>AY42-Total!$AE43+AT43</f>
        <v>0</v>
      </c>
      <c r="AZ43" s="72" t="e">
        <f t="shared" si="5"/>
        <v>#VALUE!</v>
      </c>
      <c r="BA43" s="99" t="e">
        <f t="shared" si="6"/>
        <v>#VALUE!</v>
      </c>
      <c r="BB43" s="179" t="e">
        <f>BB42-Total!$BA43</f>
        <v>#VALUE!</v>
      </c>
      <c r="BQ43">
        <f>Total!$AF43</f>
        <v>0</v>
      </c>
      <c r="BR43" t="e">
        <f t="shared" si="0"/>
        <v>#VALUE!</v>
      </c>
      <c r="BS43" s="67">
        <f t="shared" si="2"/>
        <v>0</v>
      </c>
    </row>
    <row r="44" spans="2:71" x14ac:dyDescent="0.25">
      <c r="B44" s="235"/>
      <c r="C44" s="240">
        <v>29</v>
      </c>
      <c r="D44" s="124">
        <f>AVERAGE(Veckoplanering1:Veckoplanering3!D44)</f>
        <v>1</v>
      </c>
      <c r="E44" s="125" t="e">
        <f>Total!$D44*$E$6</f>
        <v>#VALUE!</v>
      </c>
      <c r="F44" s="125" t="e">
        <f t="shared" si="10"/>
        <v>#VALUE!</v>
      </c>
      <c r="G44" s="125"/>
      <c r="H44" s="126">
        <f>SUM(Veckoplanering1:Veckoplanering3!H44)</f>
        <v>0</v>
      </c>
      <c r="I44" s="127">
        <f>SUM(Veckoplanering1:Veckoplanering3!I44)</f>
        <v>0</v>
      </c>
      <c r="J44" s="127">
        <f>SUM(Veckoplanering1:Veckoplanering3!J44)</f>
        <v>0</v>
      </c>
      <c r="K44" s="127">
        <f>SUM(Veckoplanering1:Veckoplanering3!K44)</f>
        <v>0</v>
      </c>
      <c r="L44" s="127">
        <f>SUM(Veckoplanering1:Veckoplanering3!L44)</f>
        <v>0</v>
      </c>
      <c r="M44" s="127">
        <f>SUM(Veckoplanering1:Veckoplanering3!M44)</f>
        <v>0</v>
      </c>
      <c r="N44" s="127">
        <f>SUM(Veckoplanering1:Veckoplanering3!N44)</f>
        <v>0</v>
      </c>
      <c r="O44" s="127">
        <f>SUM(Veckoplanering1:Veckoplanering3!O44)</f>
        <v>0</v>
      </c>
      <c r="P44" s="143">
        <f t="shared" si="11"/>
        <v>0</v>
      </c>
      <c r="Q44" s="144">
        <f t="shared" si="1"/>
        <v>0</v>
      </c>
      <c r="R44" s="145"/>
      <c r="S44" s="131" t="e">
        <f t="shared" si="3"/>
        <v>#VALUE!</v>
      </c>
      <c r="T44" s="132" t="e">
        <f t="shared" si="3"/>
        <v>#VALUE!</v>
      </c>
      <c r="U44" s="9"/>
      <c r="V44" s="173">
        <v>29</v>
      </c>
      <c r="W44" s="100">
        <f>SUM(Veckoplanering1:Veckoplanering3!W44)</f>
        <v>0</v>
      </c>
      <c r="X44" s="86">
        <f>SUM(Veckoplanering1:Veckoplanering3!X44)</f>
        <v>0</v>
      </c>
      <c r="Y44" s="86">
        <f>SUM(Veckoplanering1:Veckoplanering3!Y44)</f>
        <v>0</v>
      </c>
      <c r="Z44" s="86">
        <f>SUM(Veckoplanering1:Veckoplanering3!Z44)</f>
        <v>0</v>
      </c>
      <c r="AA44" s="86">
        <f>SUM(Veckoplanering1:Veckoplanering3!AA44)</f>
        <v>0</v>
      </c>
      <c r="AB44" s="86">
        <f>SUM(Veckoplanering1:Veckoplanering3!AB44)</f>
        <v>0</v>
      </c>
      <c r="AC44" s="86">
        <f>SUM(Veckoplanering1:Veckoplanering3!AC44)</f>
        <v>0</v>
      </c>
      <c r="AD44" s="86">
        <f>SUM(Veckoplanering1:Veckoplanering3!AD44)</f>
        <v>0</v>
      </c>
      <c r="AE44" s="88">
        <f t="shared" si="4"/>
        <v>0</v>
      </c>
      <c r="AF44" s="89">
        <f t="shared" si="7"/>
        <v>0</v>
      </c>
      <c r="AG44" s="88"/>
      <c r="AH44" s="101">
        <f t="shared" si="8"/>
        <v>0</v>
      </c>
      <c r="AI44" s="180" t="e">
        <f t="shared" si="9"/>
        <v>#VALUE!</v>
      </c>
      <c r="AK44" s="190">
        <v>29</v>
      </c>
      <c r="AL44" s="86">
        <f>SUM(Veckoplanering1:Veckoplanering3!AL44)</f>
        <v>0</v>
      </c>
      <c r="AM44" s="86">
        <f>SUM(Veckoplanering1:Veckoplanering3!AM44)</f>
        <v>0</v>
      </c>
      <c r="AN44" s="86">
        <f>SUM(Veckoplanering1:Veckoplanering3!AN44)</f>
        <v>0</v>
      </c>
      <c r="AO44" s="86">
        <f>SUM(Veckoplanering1:Veckoplanering3!AO44)</f>
        <v>0</v>
      </c>
      <c r="AP44" s="86">
        <f>SUM(Veckoplanering1:Veckoplanering3!AP44)</f>
        <v>0</v>
      </c>
      <c r="AQ44" s="86">
        <f>SUM(Veckoplanering1:Veckoplanering3!AQ44)</f>
        <v>0</v>
      </c>
      <c r="AR44" s="86">
        <f>SUM(Veckoplanering1:Veckoplanering3!AR44)</f>
        <v>0</v>
      </c>
      <c r="AS44" s="86">
        <f>SUM(Veckoplanering1:Veckoplanering3!AS44)</f>
        <v>0</v>
      </c>
      <c r="AT44" s="88">
        <f t="shared" si="12"/>
        <v>0</v>
      </c>
      <c r="AU44" s="201">
        <f t="shared" si="13"/>
        <v>0</v>
      </c>
      <c r="AV44" s="187"/>
      <c r="AW44" s="3"/>
      <c r="AX44" s="173">
        <v>29</v>
      </c>
      <c r="AY44" s="73">
        <f>AY43-Total!$AE44+AT44</f>
        <v>0</v>
      </c>
      <c r="AZ44" s="74" t="e">
        <f t="shared" si="5"/>
        <v>#VALUE!</v>
      </c>
      <c r="BA44" s="102" t="e">
        <f t="shared" si="6"/>
        <v>#VALUE!</v>
      </c>
      <c r="BB44" s="180" t="e">
        <f>BB43-Total!$BA44</f>
        <v>#VALUE!</v>
      </c>
      <c r="BQ44">
        <f>Total!$AF44</f>
        <v>0</v>
      </c>
      <c r="BR44" t="e">
        <f t="shared" si="0"/>
        <v>#VALUE!</v>
      </c>
      <c r="BS44" s="67">
        <f t="shared" si="2"/>
        <v>0</v>
      </c>
    </row>
    <row r="45" spans="2:71" x14ac:dyDescent="0.25">
      <c r="B45" s="236"/>
      <c r="C45" s="2">
        <v>30</v>
      </c>
      <c r="D45" s="124">
        <f>AVERAGE(Veckoplanering1:Veckoplanering3!D45)</f>
        <v>1</v>
      </c>
      <c r="E45" s="133" t="e">
        <f>Total!$D45*$E$6</f>
        <v>#VALUE!</v>
      </c>
      <c r="F45" s="133" t="e">
        <f t="shared" si="10"/>
        <v>#VALUE!</v>
      </c>
      <c r="G45" s="133"/>
      <c r="H45" s="134">
        <f>SUM(Veckoplanering1:Veckoplanering3!H45)</f>
        <v>0</v>
      </c>
      <c r="I45" s="135">
        <f>SUM(Veckoplanering1:Veckoplanering3!I45)</f>
        <v>0</v>
      </c>
      <c r="J45" s="135">
        <f>SUM(Veckoplanering1:Veckoplanering3!J45)</f>
        <v>0</v>
      </c>
      <c r="K45" s="135">
        <f>SUM(Veckoplanering1:Veckoplanering3!K45)</f>
        <v>0</v>
      </c>
      <c r="L45" s="135">
        <f>SUM(Veckoplanering1:Veckoplanering3!L45)</f>
        <v>0</v>
      </c>
      <c r="M45" s="135">
        <f>SUM(Veckoplanering1:Veckoplanering3!M45)</f>
        <v>0</v>
      </c>
      <c r="N45" s="135">
        <f>SUM(Veckoplanering1:Veckoplanering3!N45)</f>
        <v>0</v>
      </c>
      <c r="O45" s="135">
        <f>SUM(Veckoplanering1:Veckoplanering3!O45)</f>
        <v>0</v>
      </c>
      <c r="P45" s="140">
        <f t="shared" si="11"/>
        <v>0</v>
      </c>
      <c r="Q45" s="141">
        <f t="shared" si="1"/>
        <v>0</v>
      </c>
      <c r="R45" s="142"/>
      <c r="S45" s="138" t="e">
        <f t="shared" si="3"/>
        <v>#VALUE!</v>
      </c>
      <c r="T45" s="139" t="e">
        <f t="shared" si="3"/>
        <v>#VALUE!</v>
      </c>
      <c r="U45" s="9"/>
      <c r="V45" s="172">
        <v>30</v>
      </c>
      <c r="W45" s="85">
        <f>SUM(Veckoplanering1:Veckoplanering3!W45)</f>
        <v>0</v>
      </c>
      <c r="X45" s="92">
        <f>SUM(Veckoplanering1:Veckoplanering3!X45)</f>
        <v>0</v>
      </c>
      <c r="Y45" s="92">
        <f>SUM(Veckoplanering1:Veckoplanering3!Y45)</f>
        <v>0</v>
      </c>
      <c r="Z45" s="92">
        <f>SUM(Veckoplanering1:Veckoplanering3!Z45)</f>
        <v>0</v>
      </c>
      <c r="AA45" s="92">
        <f>SUM(Veckoplanering1:Veckoplanering3!AA45)</f>
        <v>0</v>
      </c>
      <c r="AB45" s="92">
        <f>SUM(Veckoplanering1:Veckoplanering3!AB45)</f>
        <v>0</v>
      </c>
      <c r="AC45" s="92">
        <f>SUM(Veckoplanering1:Veckoplanering3!AC45)</f>
        <v>0</v>
      </c>
      <c r="AD45" s="92">
        <f>SUM(Veckoplanering1:Veckoplanering3!AD45)</f>
        <v>0</v>
      </c>
      <c r="AE45" s="83">
        <f t="shared" si="4"/>
        <v>0</v>
      </c>
      <c r="AF45" s="84">
        <f t="shared" si="7"/>
        <v>0</v>
      </c>
      <c r="AG45" s="83"/>
      <c r="AH45" s="98">
        <f t="shared" si="8"/>
        <v>0</v>
      </c>
      <c r="AI45" s="179" t="e">
        <f t="shared" si="9"/>
        <v>#VALUE!</v>
      </c>
      <c r="AK45" s="189">
        <v>30</v>
      </c>
      <c r="AL45" s="91">
        <f>SUM(Veckoplanering1:Veckoplanering3!AL45)</f>
        <v>0</v>
      </c>
      <c r="AM45" s="91">
        <f>SUM(Veckoplanering1:Veckoplanering3!AM45)</f>
        <v>0</v>
      </c>
      <c r="AN45" s="91">
        <f>SUM(Veckoplanering1:Veckoplanering3!AN45)</f>
        <v>0</v>
      </c>
      <c r="AO45" s="91">
        <f>SUM(Veckoplanering1:Veckoplanering3!AO45)</f>
        <v>0</v>
      </c>
      <c r="AP45" s="91">
        <f>SUM(Veckoplanering1:Veckoplanering3!AP45)</f>
        <v>0</v>
      </c>
      <c r="AQ45" s="91">
        <f>SUM(Veckoplanering1:Veckoplanering3!AQ45)</f>
        <v>0</v>
      </c>
      <c r="AR45" s="91">
        <f>SUM(Veckoplanering1:Veckoplanering3!AR45)</f>
        <v>0</v>
      </c>
      <c r="AS45" s="91">
        <f>SUM(Veckoplanering1:Veckoplanering3!AS45)</f>
        <v>0</v>
      </c>
      <c r="AT45" s="83">
        <f t="shared" si="12"/>
        <v>0</v>
      </c>
      <c r="AU45" s="200">
        <f t="shared" si="13"/>
        <v>0</v>
      </c>
      <c r="AV45" s="188"/>
      <c r="AW45" s="3"/>
      <c r="AX45" s="172">
        <v>30</v>
      </c>
      <c r="AY45" s="75">
        <f>AY44-Total!$AE45+AT45</f>
        <v>0</v>
      </c>
      <c r="AZ45" s="72" t="e">
        <f t="shared" si="5"/>
        <v>#VALUE!</v>
      </c>
      <c r="BA45" s="99" t="e">
        <f t="shared" si="6"/>
        <v>#VALUE!</v>
      </c>
      <c r="BB45" s="179" t="e">
        <f>BB44-Total!$BA45</f>
        <v>#VALUE!</v>
      </c>
      <c r="BQ45">
        <f>Total!$AF45</f>
        <v>0</v>
      </c>
      <c r="BR45" t="e">
        <f t="shared" si="0"/>
        <v>#VALUE!</v>
      </c>
      <c r="BS45" s="67">
        <f t="shared" si="2"/>
        <v>0</v>
      </c>
    </row>
    <row r="46" spans="2:71" x14ac:dyDescent="0.25">
      <c r="B46" s="235"/>
      <c r="C46" s="240">
        <v>31</v>
      </c>
      <c r="D46" s="124">
        <f>AVERAGE(Veckoplanering1:Veckoplanering3!D46)</f>
        <v>1</v>
      </c>
      <c r="E46" s="125" t="e">
        <f>Total!$D46*$E$6</f>
        <v>#VALUE!</v>
      </c>
      <c r="F46" s="125" t="e">
        <f t="shared" si="10"/>
        <v>#VALUE!</v>
      </c>
      <c r="G46" s="125"/>
      <c r="H46" s="126">
        <f>SUM(Veckoplanering1:Veckoplanering3!H46)</f>
        <v>0</v>
      </c>
      <c r="I46" s="127">
        <f>SUM(Veckoplanering1:Veckoplanering3!I46)</f>
        <v>0</v>
      </c>
      <c r="J46" s="127">
        <f>SUM(Veckoplanering1:Veckoplanering3!J46)</f>
        <v>0</v>
      </c>
      <c r="K46" s="127">
        <f>SUM(Veckoplanering1:Veckoplanering3!K46)</f>
        <v>0</v>
      </c>
      <c r="L46" s="127">
        <f>SUM(Veckoplanering1:Veckoplanering3!L46)</f>
        <v>0</v>
      </c>
      <c r="M46" s="127">
        <f>SUM(Veckoplanering1:Veckoplanering3!M46)</f>
        <v>0</v>
      </c>
      <c r="N46" s="127">
        <f>SUM(Veckoplanering1:Veckoplanering3!N46)</f>
        <v>0</v>
      </c>
      <c r="O46" s="127">
        <f>SUM(Veckoplanering1:Veckoplanering3!O46)</f>
        <v>0</v>
      </c>
      <c r="P46" s="143">
        <f t="shared" si="11"/>
        <v>0</v>
      </c>
      <c r="Q46" s="144">
        <f t="shared" si="1"/>
        <v>0</v>
      </c>
      <c r="R46" s="145"/>
      <c r="S46" s="131" t="e">
        <f t="shared" si="3"/>
        <v>#VALUE!</v>
      </c>
      <c r="T46" s="132" t="e">
        <f t="shared" si="3"/>
        <v>#VALUE!</v>
      </c>
      <c r="U46" s="9"/>
      <c r="V46" s="173">
        <v>31</v>
      </c>
      <c r="W46" s="100">
        <f>SUM(Veckoplanering1:Veckoplanering3!W46)</f>
        <v>0</v>
      </c>
      <c r="X46" s="86">
        <f>SUM(Veckoplanering1:Veckoplanering3!X46)</f>
        <v>0</v>
      </c>
      <c r="Y46" s="86">
        <f>SUM(Veckoplanering1:Veckoplanering3!Y46)</f>
        <v>0</v>
      </c>
      <c r="Z46" s="87">
        <f>SUM(Veckoplanering1:Veckoplanering3!Z46)</f>
        <v>0</v>
      </c>
      <c r="AA46" s="86">
        <f>SUM(Veckoplanering1:Veckoplanering3!AA46)</f>
        <v>0</v>
      </c>
      <c r="AB46" s="86">
        <f>SUM(Veckoplanering1:Veckoplanering3!AB46)</f>
        <v>0</v>
      </c>
      <c r="AC46" s="86">
        <f>SUM(Veckoplanering1:Veckoplanering3!AC46)</f>
        <v>0</v>
      </c>
      <c r="AD46" s="86">
        <f>SUM(Veckoplanering1:Veckoplanering3!AD46)</f>
        <v>0</v>
      </c>
      <c r="AE46" s="88">
        <f t="shared" si="4"/>
        <v>0</v>
      </c>
      <c r="AF46" s="89">
        <f t="shared" si="7"/>
        <v>0</v>
      </c>
      <c r="AG46" s="88"/>
      <c r="AH46" s="101">
        <f t="shared" si="8"/>
        <v>0</v>
      </c>
      <c r="AI46" s="180" t="e">
        <f t="shared" si="9"/>
        <v>#VALUE!</v>
      </c>
      <c r="AK46" s="190">
        <v>31</v>
      </c>
      <c r="AL46" s="86">
        <f>SUM(Veckoplanering1:Veckoplanering3!AL46)</f>
        <v>0</v>
      </c>
      <c r="AM46" s="86">
        <f>SUM(Veckoplanering1:Veckoplanering3!AM46)</f>
        <v>0</v>
      </c>
      <c r="AN46" s="86">
        <f>SUM(Veckoplanering1:Veckoplanering3!AN46)</f>
        <v>0</v>
      </c>
      <c r="AO46" s="86">
        <f>SUM(Veckoplanering1:Veckoplanering3!AO46)</f>
        <v>0</v>
      </c>
      <c r="AP46" s="86">
        <f>SUM(Veckoplanering1:Veckoplanering3!AP46)</f>
        <v>0</v>
      </c>
      <c r="AQ46" s="86">
        <f>SUM(Veckoplanering1:Veckoplanering3!AQ46)</f>
        <v>0</v>
      </c>
      <c r="AR46" s="86">
        <f>SUM(Veckoplanering1:Veckoplanering3!AR46)</f>
        <v>0</v>
      </c>
      <c r="AS46" s="86">
        <f>SUM(Veckoplanering1:Veckoplanering3!AS46)</f>
        <v>0</v>
      </c>
      <c r="AT46" s="88">
        <f t="shared" si="12"/>
        <v>0</v>
      </c>
      <c r="AU46" s="201">
        <f t="shared" si="13"/>
        <v>0</v>
      </c>
      <c r="AV46" s="187"/>
      <c r="AW46" s="3"/>
      <c r="AX46" s="173">
        <v>31</v>
      </c>
      <c r="AY46" s="73">
        <f>AY45-Total!$AE46+AT46</f>
        <v>0</v>
      </c>
      <c r="AZ46" s="74" t="e">
        <f t="shared" si="5"/>
        <v>#VALUE!</v>
      </c>
      <c r="BA46" s="102" t="e">
        <f t="shared" si="6"/>
        <v>#VALUE!</v>
      </c>
      <c r="BB46" s="180" t="e">
        <f>BB45-Total!$BA46</f>
        <v>#VALUE!</v>
      </c>
      <c r="BQ46">
        <f>Total!$AF46</f>
        <v>0</v>
      </c>
      <c r="BR46" t="e">
        <f t="shared" si="0"/>
        <v>#VALUE!</v>
      </c>
      <c r="BS46" s="67">
        <f t="shared" si="2"/>
        <v>0</v>
      </c>
    </row>
    <row r="47" spans="2:71" x14ac:dyDescent="0.25">
      <c r="B47" s="236"/>
      <c r="C47" s="2">
        <v>32</v>
      </c>
      <c r="D47" s="124">
        <f>AVERAGE(Veckoplanering1:Veckoplanering3!D47)</f>
        <v>1</v>
      </c>
      <c r="E47" s="133" t="e">
        <f>Total!$D47*$E$6</f>
        <v>#VALUE!</v>
      </c>
      <c r="F47" s="133" t="e">
        <f t="shared" si="10"/>
        <v>#VALUE!</v>
      </c>
      <c r="G47" s="133"/>
      <c r="H47" s="134">
        <f>SUM(Veckoplanering1:Veckoplanering3!H47)</f>
        <v>0</v>
      </c>
      <c r="I47" s="135">
        <f>SUM(Veckoplanering1:Veckoplanering3!I47)</f>
        <v>0</v>
      </c>
      <c r="J47" s="135">
        <f>SUM(Veckoplanering1:Veckoplanering3!J47)</f>
        <v>0</v>
      </c>
      <c r="K47" s="135">
        <f>SUM(Veckoplanering1:Veckoplanering3!K47)</f>
        <v>0</v>
      </c>
      <c r="L47" s="135">
        <f>SUM(Veckoplanering1:Veckoplanering3!L47)</f>
        <v>0</v>
      </c>
      <c r="M47" s="135">
        <f>SUM(Veckoplanering1:Veckoplanering3!M47)</f>
        <v>0</v>
      </c>
      <c r="N47" s="135">
        <f>SUM(Veckoplanering1:Veckoplanering3!N47)</f>
        <v>0</v>
      </c>
      <c r="O47" s="135">
        <f>SUM(Veckoplanering1:Veckoplanering3!O47)</f>
        <v>0</v>
      </c>
      <c r="P47" s="140">
        <f t="shared" si="11"/>
        <v>0</v>
      </c>
      <c r="Q47" s="141">
        <f t="shared" si="1"/>
        <v>0</v>
      </c>
      <c r="R47" s="142"/>
      <c r="S47" s="138" t="e">
        <f t="shared" si="3"/>
        <v>#VALUE!</v>
      </c>
      <c r="T47" s="139" t="e">
        <f t="shared" si="3"/>
        <v>#VALUE!</v>
      </c>
      <c r="U47" s="9"/>
      <c r="V47" s="172">
        <v>32</v>
      </c>
      <c r="W47" s="103">
        <f>SUM(Veckoplanering1:Veckoplanering3!W47)</f>
        <v>0</v>
      </c>
      <c r="X47" s="91">
        <f>SUM(Veckoplanering1:Veckoplanering3!X47)</f>
        <v>0</v>
      </c>
      <c r="Y47" s="91">
        <f>SUM(Veckoplanering1:Veckoplanering3!Y47)</f>
        <v>0</v>
      </c>
      <c r="Z47" s="91">
        <f>SUM(Veckoplanering1:Veckoplanering3!Z47)</f>
        <v>0</v>
      </c>
      <c r="AA47" s="91">
        <f>SUM(Veckoplanering1:Veckoplanering3!AA47)</f>
        <v>0</v>
      </c>
      <c r="AB47" s="91">
        <f>SUM(Veckoplanering1:Veckoplanering3!AB47)</f>
        <v>0</v>
      </c>
      <c r="AC47" s="91">
        <f>SUM(Veckoplanering1:Veckoplanering3!AC47)</f>
        <v>0</v>
      </c>
      <c r="AD47" s="91">
        <f>SUM(Veckoplanering1:Veckoplanering3!AD47)</f>
        <v>0</v>
      </c>
      <c r="AE47" s="83">
        <f t="shared" si="4"/>
        <v>0</v>
      </c>
      <c r="AF47" s="84">
        <f t="shared" si="7"/>
        <v>0</v>
      </c>
      <c r="AG47" s="83"/>
      <c r="AH47" s="98">
        <f t="shared" si="8"/>
        <v>0</v>
      </c>
      <c r="AI47" s="179" t="e">
        <f t="shared" si="9"/>
        <v>#VALUE!</v>
      </c>
      <c r="AK47" s="189">
        <v>32</v>
      </c>
      <c r="AL47" s="91">
        <f>SUM(Veckoplanering1:Veckoplanering3!AL47)</f>
        <v>0</v>
      </c>
      <c r="AM47" s="91">
        <f>SUM(Veckoplanering1:Veckoplanering3!AM47)</f>
        <v>0</v>
      </c>
      <c r="AN47" s="91">
        <f>SUM(Veckoplanering1:Veckoplanering3!AN47)</f>
        <v>0</v>
      </c>
      <c r="AO47" s="91">
        <f>SUM(Veckoplanering1:Veckoplanering3!AO47)</f>
        <v>0</v>
      </c>
      <c r="AP47" s="91">
        <f>SUM(Veckoplanering1:Veckoplanering3!AP47)</f>
        <v>0</v>
      </c>
      <c r="AQ47" s="91">
        <f>SUM(Veckoplanering1:Veckoplanering3!AQ47)</f>
        <v>0</v>
      </c>
      <c r="AR47" s="91">
        <f>SUM(Veckoplanering1:Veckoplanering3!AR47)</f>
        <v>0</v>
      </c>
      <c r="AS47" s="91">
        <f>SUM(Veckoplanering1:Veckoplanering3!AS47)</f>
        <v>0</v>
      </c>
      <c r="AT47" s="83">
        <f t="shared" si="12"/>
        <v>0</v>
      </c>
      <c r="AU47" s="200">
        <f t="shared" si="13"/>
        <v>0</v>
      </c>
      <c r="AV47" s="188"/>
      <c r="AW47" s="3"/>
      <c r="AX47" s="172">
        <v>32</v>
      </c>
      <c r="AY47" s="75">
        <f>AY46-Total!$AE47+AT47</f>
        <v>0</v>
      </c>
      <c r="AZ47" s="72" t="e">
        <f t="shared" si="5"/>
        <v>#VALUE!</v>
      </c>
      <c r="BA47" s="99" t="e">
        <f t="shared" si="6"/>
        <v>#VALUE!</v>
      </c>
      <c r="BB47" s="179" t="e">
        <f>BB46-Total!$BA47</f>
        <v>#VALUE!</v>
      </c>
      <c r="BQ47">
        <f>Total!$AF47</f>
        <v>0</v>
      </c>
      <c r="BR47" t="e">
        <f t="shared" si="0"/>
        <v>#VALUE!</v>
      </c>
      <c r="BS47" s="67">
        <f t="shared" si="2"/>
        <v>0</v>
      </c>
    </row>
    <row r="48" spans="2:71" x14ac:dyDescent="0.25">
      <c r="B48" s="235"/>
      <c r="C48" s="240">
        <v>33</v>
      </c>
      <c r="D48" s="124">
        <f>AVERAGE(Veckoplanering1:Veckoplanering3!D48)</f>
        <v>1</v>
      </c>
      <c r="E48" s="125" t="e">
        <f>Total!$D48*$E$6</f>
        <v>#VALUE!</v>
      </c>
      <c r="F48" s="125" t="e">
        <f t="shared" si="10"/>
        <v>#VALUE!</v>
      </c>
      <c r="G48" s="125"/>
      <c r="H48" s="126">
        <f>SUM(Veckoplanering1:Veckoplanering3!H48)</f>
        <v>0</v>
      </c>
      <c r="I48" s="127">
        <f>SUM(Veckoplanering1:Veckoplanering3!I48)</f>
        <v>0</v>
      </c>
      <c r="J48" s="127">
        <f>SUM(Veckoplanering1:Veckoplanering3!J48)</f>
        <v>0</v>
      </c>
      <c r="K48" s="127">
        <f>SUM(Veckoplanering1:Veckoplanering3!K48)</f>
        <v>0</v>
      </c>
      <c r="L48" s="127">
        <f>SUM(Veckoplanering1:Veckoplanering3!L48)</f>
        <v>0</v>
      </c>
      <c r="M48" s="127">
        <f>SUM(Veckoplanering1:Veckoplanering3!M48)</f>
        <v>0</v>
      </c>
      <c r="N48" s="127">
        <f>SUM(Veckoplanering1:Veckoplanering3!N48)</f>
        <v>0</v>
      </c>
      <c r="O48" s="127">
        <f>SUM(Veckoplanering1:Veckoplanering3!O48)</f>
        <v>0</v>
      </c>
      <c r="P48" s="143">
        <f t="shared" si="11"/>
        <v>0</v>
      </c>
      <c r="Q48" s="144">
        <f t="shared" si="1"/>
        <v>0</v>
      </c>
      <c r="R48" s="145"/>
      <c r="S48" s="131" t="e">
        <f t="shared" si="3"/>
        <v>#VALUE!</v>
      </c>
      <c r="T48" s="132" t="e">
        <f t="shared" si="3"/>
        <v>#VALUE!</v>
      </c>
      <c r="U48" s="9"/>
      <c r="V48" s="173">
        <v>33</v>
      </c>
      <c r="W48" s="100">
        <f>SUM(Veckoplanering1:Veckoplanering3!W48)</f>
        <v>0</v>
      </c>
      <c r="X48" s="86">
        <f>SUM(Veckoplanering1:Veckoplanering3!X48)</f>
        <v>0</v>
      </c>
      <c r="Y48" s="86">
        <f>SUM(Veckoplanering1:Veckoplanering3!Y48)</f>
        <v>0</v>
      </c>
      <c r="Z48" s="86">
        <f>SUM(Veckoplanering1:Veckoplanering3!Z48)</f>
        <v>0</v>
      </c>
      <c r="AA48" s="86">
        <f>SUM(Veckoplanering1:Veckoplanering3!AA48)</f>
        <v>0</v>
      </c>
      <c r="AB48" s="86">
        <f>SUM(Veckoplanering1:Veckoplanering3!AB48)</f>
        <v>0</v>
      </c>
      <c r="AC48" s="86">
        <f>SUM(Veckoplanering1:Veckoplanering3!AC48)</f>
        <v>0</v>
      </c>
      <c r="AD48" s="86">
        <f>SUM(Veckoplanering1:Veckoplanering3!AD48)</f>
        <v>0</v>
      </c>
      <c r="AE48" s="88">
        <f t="shared" si="4"/>
        <v>0</v>
      </c>
      <c r="AF48" s="89">
        <f t="shared" si="7"/>
        <v>0</v>
      </c>
      <c r="AG48" s="88"/>
      <c r="AH48" s="101">
        <f t="shared" si="8"/>
        <v>0</v>
      </c>
      <c r="AI48" s="180" t="e">
        <f t="shared" si="9"/>
        <v>#VALUE!</v>
      </c>
      <c r="AK48" s="190">
        <v>33</v>
      </c>
      <c r="AL48" s="86">
        <f>SUM(Veckoplanering1:Veckoplanering3!AL48)</f>
        <v>0</v>
      </c>
      <c r="AM48" s="86">
        <f>SUM(Veckoplanering1:Veckoplanering3!AM48)</f>
        <v>0</v>
      </c>
      <c r="AN48" s="86">
        <f>SUM(Veckoplanering1:Veckoplanering3!AN48)</f>
        <v>0</v>
      </c>
      <c r="AO48" s="86">
        <f>SUM(Veckoplanering1:Veckoplanering3!AO48)</f>
        <v>0</v>
      </c>
      <c r="AP48" s="86">
        <f>SUM(Veckoplanering1:Veckoplanering3!AP48)</f>
        <v>0</v>
      </c>
      <c r="AQ48" s="86">
        <f>SUM(Veckoplanering1:Veckoplanering3!AQ48)</f>
        <v>0</v>
      </c>
      <c r="AR48" s="86">
        <f>SUM(Veckoplanering1:Veckoplanering3!AR48)</f>
        <v>0</v>
      </c>
      <c r="AS48" s="86">
        <f>SUM(Veckoplanering1:Veckoplanering3!AS48)</f>
        <v>0</v>
      </c>
      <c r="AT48" s="88">
        <f t="shared" si="12"/>
        <v>0</v>
      </c>
      <c r="AU48" s="201">
        <f t="shared" si="13"/>
        <v>0</v>
      </c>
      <c r="AV48" s="187"/>
      <c r="AW48" s="3"/>
      <c r="AX48" s="173">
        <v>33</v>
      </c>
      <c r="AY48" s="73">
        <f>AY47-Total!$AE48+AT48</f>
        <v>0</v>
      </c>
      <c r="AZ48" s="74" t="e">
        <f t="shared" si="5"/>
        <v>#VALUE!</v>
      </c>
      <c r="BA48" s="102" t="e">
        <f t="shared" si="6"/>
        <v>#VALUE!</v>
      </c>
      <c r="BB48" s="180" t="e">
        <f>BB47-Total!$BA48</f>
        <v>#VALUE!</v>
      </c>
      <c r="BQ48">
        <f>Total!$AF48</f>
        <v>0</v>
      </c>
      <c r="BR48" t="e">
        <f t="shared" si="0"/>
        <v>#VALUE!</v>
      </c>
      <c r="BS48" s="67">
        <f t="shared" si="2"/>
        <v>0</v>
      </c>
    </row>
    <row r="49" spans="2:71" x14ac:dyDescent="0.25">
      <c r="B49" s="236"/>
      <c r="C49" s="2">
        <v>34</v>
      </c>
      <c r="D49" s="124">
        <f>AVERAGE(Veckoplanering1:Veckoplanering3!D49)</f>
        <v>1</v>
      </c>
      <c r="E49" s="133" t="e">
        <f>Total!$D49*$E$6</f>
        <v>#VALUE!</v>
      </c>
      <c r="F49" s="133" t="e">
        <f t="shared" si="10"/>
        <v>#VALUE!</v>
      </c>
      <c r="G49" s="133"/>
      <c r="H49" s="134">
        <f>SUM(Veckoplanering1:Veckoplanering3!H49)</f>
        <v>0</v>
      </c>
      <c r="I49" s="135">
        <f>SUM(Veckoplanering1:Veckoplanering3!I49)</f>
        <v>0</v>
      </c>
      <c r="J49" s="135">
        <f>SUM(Veckoplanering1:Veckoplanering3!J49)</f>
        <v>0</v>
      </c>
      <c r="K49" s="135">
        <f>SUM(Veckoplanering1:Veckoplanering3!K49)</f>
        <v>0</v>
      </c>
      <c r="L49" s="135">
        <f>SUM(Veckoplanering1:Veckoplanering3!L49)</f>
        <v>0</v>
      </c>
      <c r="M49" s="135">
        <f>SUM(Veckoplanering1:Veckoplanering3!M49)</f>
        <v>0</v>
      </c>
      <c r="N49" s="135">
        <f>SUM(Veckoplanering1:Veckoplanering3!N49)</f>
        <v>0</v>
      </c>
      <c r="O49" s="135">
        <f>SUM(Veckoplanering1:Veckoplanering3!O49)</f>
        <v>0</v>
      </c>
      <c r="P49" s="140">
        <f t="shared" si="11"/>
        <v>0</v>
      </c>
      <c r="Q49" s="141">
        <f t="shared" si="1"/>
        <v>0</v>
      </c>
      <c r="R49" s="142"/>
      <c r="S49" s="138" t="e">
        <f t="shared" si="3"/>
        <v>#VALUE!</v>
      </c>
      <c r="T49" s="139" t="e">
        <f t="shared" si="3"/>
        <v>#VALUE!</v>
      </c>
      <c r="U49" s="9"/>
      <c r="V49" s="172">
        <v>34</v>
      </c>
      <c r="W49" s="103">
        <f>SUM(Veckoplanering1:Veckoplanering3!W49)</f>
        <v>0</v>
      </c>
      <c r="X49" s="91">
        <f>SUM(Veckoplanering1:Veckoplanering3!X49)</f>
        <v>0</v>
      </c>
      <c r="Y49" s="91">
        <f>SUM(Veckoplanering1:Veckoplanering3!Y49)</f>
        <v>0</v>
      </c>
      <c r="Z49" s="91">
        <f>SUM(Veckoplanering1:Veckoplanering3!Z49)</f>
        <v>0</v>
      </c>
      <c r="AA49" s="91">
        <f>SUM(Veckoplanering1:Veckoplanering3!AA49)</f>
        <v>0</v>
      </c>
      <c r="AB49" s="91">
        <f>SUM(Veckoplanering1:Veckoplanering3!AB49)</f>
        <v>0</v>
      </c>
      <c r="AC49" s="91">
        <f>SUM(Veckoplanering1:Veckoplanering3!AC49)</f>
        <v>0</v>
      </c>
      <c r="AD49" s="91">
        <f>SUM(Veckoplanering1:Veckoplanering3!AD49)</f>
        <v>0</v>
      </c>
      <c r="AE49" s="83">
        <f t="shared" si="4"/>
        <v>0</v>
      </c>
      <c r="AF49" s="84">
        <f t="shared" si="7"/>
        <v>0</v>
      </c>
      <c r="AG49" s="83"/>
      <c r="AH49" s="98">
        <f t="shared" si="8"/>
        <v>0</v>
      </c>
      <c r="AI49" s="179" t="e">
        <f t="shared" si="9"/>
        <v>#VALUE!</v>
      </c>
      <c r="AK49" s="189">
        <v>34</v>
      </c>
      <c r="AL49" s="91">
        <f>SUM(Veckoplanering1:Veckoplanering3!AL49)</f>
        <v>0</v>
      </c>
      <c r="AM49" s="91">
        <f>SUM(Veckoplanering1:Veckoplanering3!AM49)</f>
        <v>0</v>
      </c>
      <c r="AN49" s="91">
        <f>SUM(Veckoplanering1:Veckoplanering3!AN49)</f>
        <v>0</v>
      </c>
      <c r="AO49" s="91">
        <f>SUM(Veckoplanering1:Veckoplanering3!AO49)</f>
        <v>0</v>
      </c>
      <c r="AP49" s="91">
        <f>SUM(Veckoplanering1:Veckoplanering3!AP49)</f>
        <v>0</v>
      </c>
      <c r="AQ49" s="91">
        <f>SUM(Veckoplanering1:Veckoplanering3!AQ49)</f>
        <v>0</v>
      </c>
      <c r="AR49" s="91">
        <f>SUM(Veckoplanering1:Veckoplanering3!AR49)</f>
        <v>0</v>
      </c>
      <c r="AS49" s="91">
        <f>SUM(Veckoplanering1:Veckoplanering3!AS49)</f>
        <v>0</v>
      </c>
      <c r="AT49" s="83">
        <f t="shared" si="12"/>
        <v>0</v>
      </c>
      <c r="AU49" s="200">
        <f t="shared" si="13"/>
        <v>0</v>
      </c>
      <c r="AV49" s="188"/>
      <c r="AW49" s="3"/>
      <c r="AX49" s="172">
        <v>34</v>
      </c>
      <c r="AY49" s="75">
        <f>AY48-Total!$AE49+AT49</f>
        <v>0</v>
      </c>
      <c r="AZ49" s="72" t="e">
        <f t="shared" si="5"/>
        <v>#VALUE!</v>
      </c>
      <c r="BA49" s="99" t="e">
        <f t="shared" si="6"/>
        <v>#VALUE!</v>
      </c>
      <c r="BB49" s="179" t="e">
        <f>BB48-Total!$BA49</f>
        <v>#VALUE!</v>
      </c>
      <c r="BQ49">
        <f>Total!$AF49</f>
        <v>0</v>
      </c>
      <c r="BR49" t="e">
        <f t="shared" si="0"/>
        <v>#VALUE!</v>
      </c>
      <c r="BS49" s="67">
        <f t="shared" si="2"/>
        <v>0</v>
      </c>
    </row>
    <row r="50" spans="2:71" x14ac:dyDescent="0.25">
      <c r="B50" s="235"/>
      <c r="C50" s="238">
        <v>35</v>
      </c>
      <c r="D50" s="124">
        <f>AVERAGE(Veckoplanering1:Veckoplanering3!D50)</f>
        <v>1</v>
      </c>
      <c r="E50" s="125" t="e">
        <f>Total!$D50*$E$6</f>
        <v>#VALUE!</v>
      </c>
      <c r="F50" s="125" t="e">
        <f t="shared" si="10"/>
        <v>#VALUE!</v>
      </c>
      <c r="G50" s="125"/>
      <c r="H50" s="126">
        <f>SUM(Veckoplanering1:Veckoplanering3!H50)</f>
        <v>0</v>
      </c>
      <c r="I50" s="127">
        <f>SUM(Veckoplanering1:Veckoplanering3!I50)</f>
        <v>0</v>
      </c>
      <c r="J50" s="127">
        <f>SUM(Veckoplanering1:Veckoplanering3!J50)</f>
        <v>0</v>
      </c>
      <c r="K50" s="127">
        <f>SUM(Veckoplanering1:Veckoplanering3!K50)</f>
        <v>0</v>
      </c>
      <c r="L50" s="127">
        <f>SUM(Veckoplanering1:Veckoplanering3!L50)</f>
        <v>0</v>
      </c>
      <c r="M50" s="127">
        <f>SUM(Veckoplanering1:Veckoplanering3!M50)</f>
        <v>0</v>
      </c>
      <c r="N50" s="127">
        <f>SUM(Veckoplanering1:Veckoplanering3!N50)</f>
        <v>0</v>
      </c>
      <c r="O50" s="127">
        <f>SUM(Veckoplanering1:Veckoplanering3!O50)</f>
        <v>0</v>
      </c>
      <c r="P50" s="128">
        <f t="shared" si="11"/>
        <v>0</v>
      </c>
      <c r="Q50" s="129">
        <f t="shared" si="1"/>
        <v>0</v>
      </c>
      <c r="R50" s="130"/>
      <c r="S50" s="131" t="e">
        <f t="shared" si="3"/>
        <v>#VALUE!</v>
      </c>
      <c r="T50" s="132" t="e">
        <f t="shared" si="3"/>
        <v>#VALUE!</v>
      </c>
      <c r="U50" s="9"/>
      <c r="V50" s="171">
        <v>35</v>
      </c>
      <c r="W50" s="100">
        <f>SUM(Veckoplanering1:Veckoplanering3!W50)</f>
        <v>0</v>
      </c>
      <c r="X50" s="86">
        <f>SUM(Veckoplanering1:Veckoplanering3!X50)</f>
        <v>0</v>
      </c>
      <c r="Y50" s="86">
        <f>SUM(Veckoplanering1:Veckoplanering3!Y50)</f>
        <v>0</v>
      </c>
      <c r="Z50" s="86">
        <f>SUM(Veckoplanering1:Veckoplanering3!Z50)</f>
        <v>0</v>
      </c>
      <c r="AA50" s="86">
        <f>SUM(Veckoplanering1:Veckoplanering3!AA50)</f>
        <v>0</v>
      </c>
      <c r="AB50" s="86">
        <f>SUM(Veckoplanering1:Veckoplanering3!AB50)</f>
        <v>0</v>
      </c>
      <c r="AC50" s="86">
        <f>SUM(Veckoplanering1:Veckoplanering3!AC50)</f>
        <v>0</v>
      </c>
      <c r="AD50" s="86">
        <f>SUM(Veckoplanering1:Veckoplanering3!AD50)</f>
        <v>0</v>
      </c>
      <c r="AE50" s="88">
        <f t="shared" si="4"/>
        <v>0</v>
      </c>
      <c r="AF50" s="89">
        <f t="shared" si="7"/>
        <v>0</v>
      </c>
      <c r="AG50" s="88"/>
      <c r="AH50" s="101">
        <f t="shared" si="8"/>
        <v>0</v>
      </c>
      <c r="AI50" s="180" t="e">
        <f t="shared" si="9"/>
        <v>#VALUE!</v>
      </c>
      <c r="AK50" s="186">
        <v>35</v>
      </c>
      <c r="AL50" s="86">
        <f>SUM(Veckoplanering1:Veckoplanering3!AL50)</f>
        <v>0</v>
      </c>
      <c r="AM50" s="86">
        <f>SUM(Veckoplanering1:Veckoplanering3!AM50)</f>
        <v>0</v>
      </c>
      <c r="AN50" s="86">
        <f>SUM(Veckoplanering1:Veckoplanering3!AN50)</f>
        <v>0</v>
      </c>
      <c r="AO50" s="86">
        <f>SUM(Veckoplanering1:Veckoplanering3!AO50)</f>
        <v>0</v>
      </c>
      <c r="AP50" s="86">
        <f>SUM(Veckoplanering1:Veckoplanering3!AP50)</f>
        <v>0</v>
      </c>
      <c r="AQ50" s="86">
        <f>SUM(Veckoplanering1:Veckoplanering3!AQ50)</f>
        <v>0</v>
      </c>
      <c r="AR50" s="86">
        <f>SUM(Veckoplanering1:Veckoplanering3!AR50)</f>
        <v>0</v>
      </c>
      <c r="AS50" s="86">
        <f>SUM(Veckoplanering1:Veckoplanering3!AS50)</f>
        <v>0</v>
      </c>
      <c r="AT50" s="88">
        <f t="shared" si="12"/>
        <v>0</v>
      </c>
      <c r="AU50" s="201">
        <f t="shared" si="13"/>
        <v>0</v>
      </c>
      <c r="AV50" s="187"/>
      <c r="AW50" s="3"/>
      <c r="AX50" s="171">
        <v>35</v>
      </c>
      <c r="AY50" s="73">
        <f>AY49-Total!$AE50+AT50</f>
        <v>0</v>
      </c>
      <c r="AZ50" s="74" t="e">
        <f t="shared" si="5"/>
        <v>#VALUE!</v>
      </c>
      <c r="BA50" s="102" t="e">
        <f t="shared" si="6"/>
        <v>#VALUE!</v>
      </c>
      <c r="BB50" s="180" t="e">
        <f>BB49-Total!$BA50</f>
        <v>#VALUE!</v>
      </c>
      <c r="BQ50">
        <f>Total!$AF50</f>
        <v>0</v>
      </c>
      <c r="BR50" t="e">
        <f t="shared" si="0"/>
        <v>#VALUE!</v>
      </c>
      <c r="BS50" s="67">
        <f t="shared" si="2"/>
        <v>0</v>
      </c>
    </row>
    <row r="51" spans="2:71" x14ac:dyDescent="0.25">
      <c r="B51" s="236"/>
      <c r="C51" s="239">
        <v>36</v>
      </c>
      <c r="D51" s="124">
        <f>AVERAGE(Veckoplanering1:Veckoplanering3!D51)</f>
        <v>1</v>
      </c>
      <c r="E51" s="133" t="e">
        <f>Total!$D51*$E$6</f>
        <v>#VALUE!</v>
      </c>
      <c r="F51" s="133" t="e">
        <f t="shared" si="10"/>
        <v>#VALUE!</v>
      </c>
      <c r="G51" s="133"/>
      <c r="H51" s="134">
        <f>SUM(Veckoplanering1:Veckoplanering3!H51)</f>
        <v>0</v>
      </c>
      <c r="I51" s="135">
        <f>SUM(Veckoplanering1:Veckoplanering3!I51)</f>
        <v>0</v>
      </c>
      <c r="J51" s="135">
        <f>SUM(Veckoplanering1:Veckoplanering3!J51)</f>
        <v>0</v>
      </c>
      <c r="K51" s="135">
        <f>SUM(Veckoplanering1:Veckoplanering3!K51)</f>
        <v>0</v>
      </c>
      <c r="L51" s="135">
        <f>SUM(Veckoplanering1:Veckoplanering3!L51)</f>
        <v>0</v>
      </c>
      <c r="M51" s="135">
        <f>SUM(Veckoplanering1:Veckoplanering3!M51)</f>
        <v>0</v>
      </c>
      <c r="N51" s="135">
        <f>SUM(Veckoplanering1:Veckoplanering3!N51)</f>
        <v>0</v>
      </c>
      <c r="O51" s="135">
        <f>SUM(Veckoplanering1:Veckoplanering3!O51)</f>
        <v>0</v>
      </c>
      <c r="P51" s="136">
        <f t="shared" si="11"/>
        <v>0</v>
      </c>
      <c r="Q51" s="137">
        <f t="shared" si="1"/>
        <v>0</v>
      </c>
      <c r="R51" s="122"/>
      <c r="S51" s="138" t="e">
        <f t="shared" si="3"/>
        <v>#VALUE!</v>
      </c>
      <c r="T51" s="139" t="e">
        <f t="shared" si="3"/>
        <v>#VALUE!</v>
      </c>
      <c r="U51" s="9"/>
      <c r="V51" s="170">
        <v>36</v>
      </c>
      <c r="W51" s="103">
        <f>SUM(Veckoplanering1:Veckoplanering3!W51)</f>
        <v>0</v>
      </c>
      <c r="X51" s="91">
        <f>SUM(Veckoplanering1:Veckoplanering3!X51)</f>
        <v>0</v>
      </c>
      <c r="Y51" s="91">
        <f>SUM(Veckoplanering1:Veckoplanering3!Y51)</f>
        <v>0</v>
      </c>
      <c r="Z51" s="91">
        <f>SUM(Veckoplanering1:Veckoplanering3!Z51)</f>
        <v>0</v>
      </c>
      <c r="AA51" s="91">
        <f>SUM(Veckoplanering1:Veckoplanering3!AA51)</f>
        <v>0</v>
      </c>
      <c r="AB51" s="91">
        <f>SUM(Veckoplanering1:Veckoplanering3!AB51)</f>
        <v>0</v>
      </c>
      <c r="AC51" s="91">
        <f>SUM(Veckoplanering1:Veckoplanering3!AC51)</f>
        <v>0</v>
      </c>
      <c r="AD51" s="91">
        <f>SUM(Veckoplanering1:Veckoplanering3!AD51)</f>
        <v>0</v>
      </c>
      <c r="AE51" s="83">
        <f t="shared" si="4"/>
        <v>0</v>
      </c>
      <c r="AF51" s="84">
        <f t="shared" si="7"/>
        <v>0</v>
      </c>
      <c r="AG51" s="83"/>
      <c r="AH51" s="98">
        <f t="shared" si="8"/>
        <v>0</v>
      </c>
      <c r="AI51" s="179" t="e">
        <f t="shared" si="9"/>
        <v>#VALUE!</v>
      </c>
      <c r="AK51" s="185">
        <v>36</v>
      </c>
      <c r="AL51" s="91">
        <f>SUM(Veckoplanering1:Veckoplanering3!AL51)</f>
        <v>0</v>
      </c>
      <c r="AM51" s="91">
        <f>SUM(Veckoplanering1:Veckoplanering3!AM51)</f>
        <v>0</v>
      </c>
      <c r="AN51" s="91">
        <f>SUM(Veckoplanering1:Veckoplanering3!AN51)</f>
        <v>0</v>
      </c>
      <c r="AO51" s="91">
        <f>SUM(Veckoplanering1:Veckoplanering3!AO51)</f>
        <v>0</v>
      </c>
      <c r="AP51" s="91">
        <f>SUM(Veckoplanering1:Veckoplanering3!AP51)</f>
        <v>0</v>
      </c>
      <c r="AQ51" s="91">
        <f>SUM(Veckoplanering1:Veckoplanering3!AQ51)</f>
        <v>0</v>
      </c>
      <c r="AR51" s="91">
        <f>SUM(Veckoplanering1:Veckoplanering3!AR51)</f>
        <v>0</v>
      </c>
      <c r="AS51" s="91">
        <f>SUM(Veckoplanering1:Veckoplanering3!AS51)</f>
        <v>0</v>
      </c>
      <c r="AT51" s="83">
        <f t="shared" si="12"/>
        <v>0</v>
      </c>
      <c r="AU51" s="200">
        <f t="shared" si="13"/>
        <v>0</v>
      </c>
      <c r="AV51" s="188"/>
      <c r="AW51" s="3"/>
      <c r="AX51" s="170">
        <v>36</v>
      </c>
      <c r="AY51" s="75">
        <f>AY50-Total!$AE51+AT51</f>
        <v>0</v>
      </c>
      <c r="AZ51" s="72" t="e">
        <f t="shared" si="5"/>
        <v>#VALUE!</v>
      </c>
      <c r="BA51" s="99" t="e">
        <f t="shared" si="6"/>
        <v>#VALUE!</v>
      </c>
      <c r="BB51" s="179" t="e">
        <f>BB50-Total!$BA51</f>
        <v>#VALUE!</v>
      </c>
      <c r="BQ51">
        <f>Total!$AF51</f>
        <v>0</v>
      </c>
      <c r="BR51" t="e">
        <f t="shared" si="0"/>
        <v>#VALUE!</v>
      </c>
      <c r="BS51" s="67">
        <f t="shared" si="2"/>
        <v>0</v>
      </c>
    </row>
    <row r="52" spans="2:71" x14ac:dyDescent="0.25">
      <c r="B52" s="235"/>
      <c r="C52" s="238">
        <v>37</v>
      </c>
      <c r="D52" s="124">
        <f>AVERAGE(Veckoplanering1:Veckoplanering3!D52)</f>
        <v>1</v>
      </c>
      <c r="E52" s="125" t="e">
        <f>Total!$D52*$E$6</f>
        <v>#VALUE!</v>
      </c>
      <c r="F52" s="125" t="e">
        <f t="shared" si="10"/>
        <v>#VALUE!</v>
      </c>
      <c r="G52" s="125"/>
      <c r="H52" s="126">
        <f>SUM(Veckoplanering1:Veckoplanering3!H52)</f>
        <v>0</v>
      </c>
      <c r="I52" s="127">
        <f>SUM(Veckoplanering1:Veckoplanering3!I52)</f>
        <v>0</v>
      </c>
      <c r="J52" s="127">
        <f>SUM(Veckoplanering1:Veckoplanering3!J52)</f>
        <v>0</v>
      </c>
      <c r="K52" s="127">
        <f>SUM(Veckoplanering1:Veckoplanering3!K52)</f>
        <v>0</v>
      </c>
      <c r="L52" s="127">
        <f>SUM(Veckoplanering1:Veckoplanering3!L52)</f>
        <v>0</v>
      </c>
      <c r="M52" s="127">
        <f>SUM(Veckoplanering1:Veckoplanering3!M52)</f>
        <v>0</v>
      </c>
      <c r="N52" s="127">
        <f>SUM(Veckoplanering1:Veckoplanering3!N52)</f>
        <v>0</v>
      </c>
      <c r="O52" s="127">
        <f>SUM(Veckoplanering1:Veckoplanering3!O52)</f>
        <v>0</v>
      </c>
      <c r="P52" s="128">
        <f t="shared" si="11"/>
        <v>0</v>
      </c>
      <c r="Q52" s="129">
        <f t="shared" si="1"/>
        <v>0</v>
      </c>
      <c r="R52" s="130"/>
      <c r="S52" s="131" t="e">
        <f t="shared" si="3"/>
        <v>#VALUE!</v>
      </c>
      <c r="T52" s="132" t="e">
        <f t="shared" si="3"/>
        <v>#VALUE!</v>
      </c>
      <c r="U52" s="9"/>
      <c r="V52" s="171">
        <v>37</v>
      </c>
      <c r="W52" s="80">
        <f>SUM(Veckoplanering1:Veckoplanering3!W52)</f>
        <v>0</v>
      </c>
      <c r="X52" s="90">
        <f>SUM(Veckoplanering1:Veckoplanering3!X52)</f>
        <v>0</v>
      </c>
      <c r="Y52" s="90">
        <f>SUM(Veckoplanering1:Veckoplanering3!Y52)</f>
        <v>0</v>
      </c>
      <c r="Z52" s="90">
        <f>SUM(Veckoplanering1:Veckoplanering3!Z52)</f>
        <v>0</v>
      </c>
      <c r="AA52" s="90">
        <f>SUM(Veckoplanering1:Veckoplanering3!AA52)</f>
        <v>0</v>
      </c>
      <c r="AB52" s="90">
        <f>SUM(Veckoplanering1:Veckoplanering3!AB52)</f>
        <v>0</v>
      </c>
      <c r="AC52" s="90">
        <f>SUM(Veckoplanering1:Veckoplanering3!AC52)</f>
        <v>0</v>
      </c>
      <c r="AD52" s="90">
        <f>SUM(Veckoplanering1:Veckoplanering3!AD52)</f>
        <v>0</v>
      </c>
      <c r="AE52" s="88">
        <f t="shared" si="4"/>
        <v>0</v>
      </c>
      <c r="AF52" s="89">
        <f t="shared" si="7"/>
        <v>0</v>
      </c>
      <c r="AG52" s="88"/>
      <c r="AH52" s="101">
        <f t="shared" si="8"/>
        <v>0</v>
      </c>
      <c r="AI52" s="180" t="e">
        <f t="shared" si="9"/>
        <v>#VALUE!</v>
      </c>
      <c r="AK52" s="186">
        <v>37</v>
      </c>
      <c r="AL52" s="86">
        <f>SUM(Veckoplanering1:Veckoplanering3!AL52)</f>
        <v>0</v>
      </c>
      <c r="AM52" s="86">
        <f>SUM(Veckoplanering1:Veckoplanering3!AM52)</f>
        <v>0</v>
      </c>
      <c r="AN52" s="86">
        <f>SUM(Veckoplanering1:Veckoplanering3!AN52)</f>
        <v>0</v>
      </c>
      <c r="AO52" s="86">
        <f>SUM(Veckoplanering1:Veckoplanering3!AO52)</f>
        <v>0</v>
      </c>
      <c r="AP52" s="86">
        <f>SUM(Veckoplanering1:Veckoplanering3!AP52)</f>
        <v>0</v>
      </c>
      <c r="AQ52" s="86">
        <f>SUM(Veckoplanering1:Veckoplanering3!AQ52)</f>
        <v>0</v>
      </c>
      <c r="AR52" s="86">
        <f>SUM(Veckoplanering1:Veckoplanering3!AR52)</f>
        <v>0</v>
      </c>
      <c r="AS52" s="86">
        <f>SUM(Veckoplanering1:Veckoplanering3!AS52)</f>
        <v>0</v>
      </c>
      <c r="AT52" s="88">
        <f t="shared" si="12"/>
        <v>0</v>
      </c>
      <c r="AU52" s="201">
        <f t="shared" si="13"/>
        <v>0</v>
      </c>
      <c r="AV52" s="187"/>
      <c r="AW52" s="3"/>
      <c r="AX52" s="171">
        <v>37</v>
      </c>
      <c r="AY52" s="73">
        <f>AY51-Total!$AE52+AT52</f>
        <v>0</v>
      </c>
      <c r="AZ52" s="74" t="e">
        <f t="shared" si="5"/>
        <v>#VALUE!</v>
      </c>
      <c r="BA52" s="102" t="e">
        <f t="shared" si="6"/>
        <v>#VALUE!</v>
      </c>
      <c r="BB52" s="180" t="e">
        <f>BB51-Total!$BA52</f>
        <v>#VALUE!</v>
      </c>
      <c r="BQ52">
        <f>Total!$AF52</f>
        <v>0</v>
      </c>
      <c r="BR52" t="e">
        <f t="shared" si="0"/>
        <v>#VALUE!</v>
      </c>
      <c r="BS52" s="67">
        <f t="shared" si="2"/>
        <v>0</v>
      </c>
    </row>
    <row r="53" spans="2:71" x14ac:dyDescent="0.25">
      <c r="B53" s="236"/>
      <c r="C53" s="239">
        <v>38</v>
      </c>
      <c r="D53" s="124">
        <f>AVERAGE(Veckoplanering1:Veckoplanering3!D53)</f>
        <v>1</v>
      </c>
      <c r="E53" s="133" t="e">
        <f>Total!$D53*$E$6</f>
        <v>#VALUE!</v>
      </c>
      <c r="F53" s="133" t="e">
        <f t="shared" si="10"/>
        <v>#VALUE!</v>
      </c>
      <c r="G53" s="133"/>
      <c r="H53" s="134">
        <f>SUM(Veckoplanering1:Veckoplanering3!H53)</f>
        <v>0</v>
      </c>
      <c r="I53" s="135">
        <f>SUM(Veckoplanering1:Veckoplanering3!I53)</f>
        <v>0</v>
      </c>
      <c r="J53" s="135">
        <f>SUM(Veckoplanering1:Veckoplanering3!J53)</f>
        <v>0</v>
      </c>
      <c r="K53" s="135">
        <f>SUM(Veckoplanering1:Veckoplanering3!K53)</f>
        <v>0</v>
      </c>
      <c r="L53" s="135">
        <f>SUM(Veckoplanering1:Veckoplanering3!L53)</f>
        <v>0</v>
      </c>
      <c r="M53" s="135">
        <f>SUM(Veckoplanering1:Veckoplanering3!M53)</f>
        <v>0</v>
      </c>
      <c r="N53" s="135">
        <f>SUM(Veckoplanering1:Veckoplanering3!N53)</f>
        <v>0</v>
      </c>
      <c r="O53" s="135">
        <f>SUM(Veckoplanering1:Veckoplanering3!O53)</f>
        <v>0</v>
      </c>
      <c r="P53" s="136">
        <f t="shared" si="11"/>
        <v>0</v>
      </c>
      <c r="Q53" s="137">
        <f t="shared" si="1"/>
        <v>0</v>
      </c>
      <c r="R53" s="122"/>
      <c r="S53" s="138" t="e">
        <f t="shared" si="3"/>
        <v>#VALUE!</v>
      </c>
      <c r="T53" s="139" t="e">
        <f t="shared" si="3"/>
        <v>#VALUE!</v>
      </c>
      <c r="U53" s="9"/>
      <c r="V53" s="170">
        <v>38</v>
      </c>
      <c r="W53" s="103">
        <f>SUM(Veckoplanering1:Veckoplanering3!W53)</f>
        <v>0</v>
      </c>
      <c r="X53" s="91">
        <f>SUM(Veckoplanering1:Veckoplanering3!X53)</f>
        <v>0</v>
      </c>
      <c r="Y53" s="91">
        <f>SUM(Veckoplanering1:Veckoplanering3!Y53)</f>
        <v>0</v>
      </c>
      <c r="Z53" s="91">
        <f>SUM(Veckoplanering1:Veckoplanering3!Z53)</f>
        <v>0</v>
      </c>
      <c r="AA53" s="91">
        <f>SUM(Veckoplanering1:Veckoplanering3!AA53)</f>
        <v>0</v>
      </c>
      <c r="AB53" s="91">
        <f>SUM(Veckoplanering1:Veckoplanering3!AB53)</f>
        <v>0</v>
      </c>
      <c r="AC53" s="91">
        <f>SUM(Veckoplanering1:Veckoplanering3!AC53)</f>
        <v>0</v>
      </c>
      <c r="AD53" s="91">
        <f>SUM(Veckoplanering1:Veckoplanering3!AD53)</f>
        <v>0</v>
      </c>
      <c r="AE53" s="83">
        <f t="shared" si="4"/>
        <v>0</v>
      </c>
      <c r="AF53" s="84">
        <f t="shared" si="7"/>
        <v>0</v>
      </c>
      <c r="AG53" s="83"/>
      <c r="AH53" s="98">
        <f t="shared" si="8"/>
        <v>0</v>
      </c>
      <c r="AI53" s="179" t="e">
        <f t="shared" si="9"/>
        <v>#VALUE!</v>
      </c>
      <c r="AK53" s="185">
        <v>38</v>
      </c>
      <c r="AL53" s="91">
        <f>SUM(Veckoplanering1:Veckoplanering3!AL53)</f>
        <v>0</v>
      </c>
      <c r="AM53" s="91">
        <f>SUM(Veckoplanering1:Veckoplanering3!AM53)</f>
        <v>0</v>
      </c>
      <c r="AN53" s="91">
        <f>SUM(Veckoplanering1:Veckoplanering3!AN53)</f>
        <v>0</v>
      </c>
      <c r="AO53" s="91">
        <f>SUM(Veckoplanering1:Veckoplanering3!AO53)</f>
        <v>0</v>
      </c>
      <c r="AP53" s="91">
        <f>SUM(Veckoplanering1:Veckoplanering3!AP53)</f>
        <v>0</v>
      </c>
      <c r="AQ53" s="91">
        <f>SUM(Veckoplanering1:Veckoplanering3!AQ53)</f>
        <v>0</v>
      </c>
      <c r="AR53" s="91">
        <f>SUM(Veckoplanering1:Veckoplanering3!AR53)</f>
        <v>0</v>
      </c>
      <c r="AS53" s="91">
        <f>SUM(Veckoplanering1:Veckoplanering3!AS53)</f>
        <v>0</v>
      </c>
      <c r="AT53" s="83">
        <f t="shared" si="12"/>
        <v>0</v>
      </c>
      <c r="AU53" s="200">
        <f t="shared" si="13"/>
        <v>0</v>
      </c>
      <c r="AV53" s="188"/>
      <c r="AW53" s="3"/>
      <c r="AX53" s="170">
        <v>38</v>
      </c>
      <c r="AY53" s="75">
        <f>AY52-Total!$AE53+AT53</f>
        <v>0</v>
      </c>
      <c r="AZ53" s="72" t="e">
        <f t="shared" si="5"/>
        <v>#VALUE!</v>
      </c>
      <c r="BA53" s="99" t="e">
        <f t="shared" si="6"/>
        <v>#VALUE!</v>
      </c>
      <c r="BB53" s="179" t="e">
        <f>BB52-Total!$BA53</f>
        <v>#VALUE!</v>
      </c>
      <c r="BQ53">
        <f>Total!$AF53</f>
        <v>0</v>
      </c>
      <c r="BR53" t="e">
        <f t="shared" si="0"/>
        <v>#VALUE!</v>
      </c>
      <c r="BS53" s="67">
        <f t="shared" si="2"/>
        <v>0</v>
      </c>
    </row>
    <row r="54" spans="2:71" x14ac:dyDescent="0.25">
      <c r="B54" s="235"/>
      <c r="C54" s="238">
        <v>39</v>
      </c>
      <c r="D54" s="124">
        <f>AVERAGE(Veckoplanering1:Veckoplanering3!D54)</f>
        <v>1</v>
      </c>
      <c r="E54" s="125" t="e">
        <f>Total!$D54*$E$6</f>
        <v>#VALUE!</v>
      </c>
      <c r="F54" s="125" t="e">
        <f t="shared" si="10"/>
        <v>#VALUE!</v>
      </c>
      <c r="G54" s="125"/>
      <c r="H54" s="126">
        <f>SUM(Veckoplanering1:Veckoplanering3!H54)</f>
        <v>0</v>
      </c>
      <c r="I54" s="127">
        <f>SUM(Veckoplanering1:Veckoplanering3!I54)</f>
        <v>0</v>
      </c>
      <c r="J54" s="127">
        <f>SUM(Veckoplanering1:Veckoplanering3!J54)</f>
        <v>0</v>
      </c>
      <c r="K54" s="127">
        <f>SUM(Veckoplanering1:Veckoplanering3!K54)</f>
        <v>0</v>
      </c>
      <c r="L54" s="127">
        <f>SUM(Veckoplanering1:Veckoplanering3!L54)</f>
        <v>0</v>
      </c>
      <c r="M54" s="127">
        <f>SUM(Veckoplanering1:Veckoplanering3!M54)</f>
        <v>0</v>
      </c>
      <c r="N54" s="127">
        <f>SUM(Veckoplanering1:Veckoplanering3!N54)</f>
        <v>0</v>
      </c>
      <c r="O54" s="127">
        <f>SUM(Veckoplanering1:Veckoplanering3!O54)</f>
        <v>0</v>
      </c>
      <c r="P54" s="128">
        <f t="shared" si="11"/>
        <v>0</v>
      </c>
      <c r="Q54" s="129">
        <f t="shared" si="1"/>
        <v>0</v>
      </c>
      <c r="R54" s="130"/>
      <c r="S54" s="131" t="e">
        <f t="shared" si="3"/>
        <v>#VALUE!</v>
      </c>
      <c r="T54" s="132" t="e">
        <f t="shared" si="3"/>
        <v>#VALUE!</v>
      </c>
      <c r="U54" s="9"/>
      <c r="V54" s="171">
        <v>39</v>
      </c>
      <c r="W54" s="100">
        <f>SUM(Veckoplanering1:Veckoplanering3!W54)</f>
        <v>0</v>
      </c>
      <c r="X54" s="86">
        <f>SUM(Veckoplanering1:Veckoplanering3!X54)</f>
        <v>0</v>
      </c>
      <c r="Y54" s="86">
        <f>SUM(Veckoplanering1:Veckoplanering3!Y54)</f>
        <v>0</v>
      </c>
      <c r="Z54" s="86">
        <f>SUM(Veckoplanering1:Veckoplanering3!Z54)</f>
        <v>0</v>
      </c>
      <c r="AA54" s="86">
        <f>SUM(Veckoplanering1:Veckoplanering3!AA54)</f>
        <v>0</v>
      </c>
      <c r="AB54" s="86">
        <f>SUM(Veckoplanering1:Veckoplanering3!AB54)</f>
        <v>0</v>
      </c>
      <c r="AC54" s="86">
        <f>SUM(Veckoplanering1:Veckoplanering3!AC54)</f>
        <v>0</v>
      </c>
      <c r="AD54" s="86">
        <f>SUM(Veckoplanering1:Veckoplanering3!AD54)</f>
        <v>0</v>
      </c>
      <c r="AE54" s="88">
        <f t="shared" si="4"/>
        <v>0</v>
      </c>
      <c r="AF54" s="89">
        <f t="shared" si="7"/>
        <v>0</v>
      </c>
      <c r="AG54" s="88"/>
      <c r="AH54" s="101">
        <f t="shared" si="8"/>
        <v>0</v>
      </c>
      <c r="AI54" s="180" t="e">
        <f t="shared" si="9"/>
        <v>#VALUE!</v>
      </c>
      <c r="AK54" s="186">
        <v>39</v>
      </c>
      <c r="AL54" s="86">
        <f>SUM(Veckoplanering1:Veckoplanering3!AL54)</f>
        <v>0</v>
      </c>
      <c r="AM54" s="86">
        <f>SUM(Veckoplanering1:Veckoplanering3!AM54)</f>
        <v>0</v>
      </c>
      <c r="AN54" s="86">
        <f>SUM(Veckoplanering1:Veckoplanering3!AN54)</f>
        <v>0</v>
      </c>
      <c r="AO54" s="86">
        <f>SUM(Veckoplanering1:Veckoplanering3!AO54)</f>
        <v>0</v>
      </c>
      <c r="AP54" s="86">
        <f>SUM(Veckoplanering1:Veckoplanering3!AP54)</f>
        <v>0</v>
      </c>
      <c r="AQ54" s="86">
        <f>SUM(Veckoplanering1:Veckoplanering3!AQ54)</f>
        <v>0</v>
      </c>
      <c r="AR54" s="86">
        <f>SUM(Veckoplanering1:Veckoplanering3!AR54)</f>
        <v>0</v>
      </c>
      <c r="AS54" s="86">
        <f>SUM(Veckoplanering1:Veckoplanering3!AS54)</f>
        <v>0</v>
      </c>
      <c r="AT54" s="88">
        <f t="shared" si="12"/>
        <v>0</v>
      </c>
      <c r="AU54" s="201">
        <f t="shared" si="13"/>
        <v>0</v>
      </c>
      <c r="AV54" s="187"/>
      <c r="AW54" s="3"/>
      <c r="AX54" s="171">
        <v>39</v>
      </c>
      <c r="AY54" s="73">
        <f>AY53-Total!$AE54+AT54</f>
        <v>0</v>
      </c>
      <c r="AZ54" s="74" t="e">
        <f t="shared" si="5"/>
        <v>#VALUE!</v>
      </c>
      <c r="BA54" s="102" t="e">
        <f t="shared" si="6"/>
        <v>#VALUE!</v>
      </c>
      <c r="BB54" s="180" t="e">
        <f>BB53-Total!$BA54</f>
        <v>#VALUE!</v>
      </c>
      <c r="BQ54">
        <f>Total!$AF54</f>
        <v>0</v>
      </c>
      <c r="BR54" t="e">
        <f t="shared" si="0"/>
        <v>#VALUE!</v>
      </c>
      <c r="BS54" s="67">
        <f t="shared" si="2"/>
        <v>0</v>
      </c>
    </row>
    <row r="55" spans="2:71" x14ac:dyDescent="0.25">
      <c r="B55" s="236"/>
      <c r="C55" s="239">
        <v>40</v>
      </c>
      <c r="D55" s="124">
        <f>AVERAGE(Veckoplanering1:Veckoplanering3!D55)</f>
        <v>1</v>
      </c>
      <c r="E55" s="133" t="e">
        <f>Total!$D55*$E$6</f>
        <v>#VALUE!</v>
      </c>
      <c r="F55" s="133" t="e">
        <f t="shared" si="10"/>
        <v>#VALUE!</v>
      </c>
      <c r="G55" s="133"/>
      <c r="H55" s="134">
        <f>SUM(Veckoplanering1:Veckoplanering3!H55)</f>
        <v>0</v>
      </c>
      <c r="I55" s="135">
        <f>SUM(Veckoplanering1:Veckoplanering3!I55)</f>
        <v>0</v>
      </c>
      <c r="J55" s="135">
        <f>SUM(Veckoplanering1:Veckoplanering3!J55)</f>
        <v>0</v>
      </c>
      <c r="K55" s="135">
        <f>SUM(Veckoplanering1:Veckoplanering3!K55)</f>
        <v>0</v>
      </c>
      <c r="L55" s="135">
        <f>SUM(Veckoplanering1:Veckoplanering3!L55)</f>
        <v>0</v>
      </c>
      <c r="M55" s="135">
        <f>SUM(Veckoplanering1:Veckoplanering3!M55)</f>
        <v>0</v>
      </c>
      <c r="N55" s="135">
        <f>SUM(Veckoplanering1:Veckoplanering3!N55)</f>
        <v>0</v>
      </c>
      <c r="O55" s="135">
        <f>SUM(Veckoplanering1:Veckoplanering3!O55)</f>
        <v>0</v>
      </c>
      <c r="P55" s="136">
        <f t="shared" si="11"/>
        <v>0</v>
      </c>
      <c r="Q55" s="137">
        <f t="shared" si="1"/>
        <v>0</v>
      </c>
      <c r="R55" s="122"/>
      <c r="S55" s="138" t="e">
        <f t="shared" si="3"/>
        <v>#VALUE!</v>
      </c>
      <c r="T55" s="139" t="e">
        <f t="shared" si="3"/>
        <v>#VALUE!</v>
      </c>
      <c r="U55" s="9"/>
      <c r="V55" s="170">
        <v>40</v>
      </c>
      <c r="W55" s="85">
        <f>SUM(Veckoplanering1:Veckoplanering3!W55)</f>
        <v>0</v>
      </c>
      <c r="X55" s="92">
        <f>SUM(Veckoplanering1:Veckoplanering3!X55)</f>
        <v>0</v>
      </c>
      <c r="Y55" s="92">
        <f>SUM(Veckoplanering1:Veckoplanering3!Y55)</f>
        <v>0</v>
      </c>
      <c r="Z55" s="92">
        <f>SUM(Veckoplanering1:Veckoplanering3!Z55)</f>
        <v>0</v>
      </c>
      <c r="AA55" s="92">
        <f>SUM(Veckoplanering1:Veckoplanering3!AA55)</f>
        <v>0</v>
      </c>
      <c r="AB55" s="92">
        <f>SUM(Veckoplanering1:Veckoplanering3!AB55)</f>
        <v>0</v>
      </c>
      <c r="AC55" s="92">
        <f>SUM(Veckoplanering1:Veckoplanering3!AC55)</f>
        <v>0</v>
      </c>
      <c r="AD55" s="92">
        <f>SUM(Veckoplanering1:Veckoplanering3!AD55)</f>
        <v>0</v>
      </c>
      <c r="AE55" s="83">
        <f t="shared" si="4"/>
        <v>0</v>
      </c>
      <c r="AF55" s="84">
        <f t="shared" si="7"/>
        <v>0</v>
      </c>
      <c r="AG55" s="83"/>
      <c r="AH55" s="98">
        <f t="shared" si="8"/>
        <v>0</v>
      </c>
      <c r="AI55" s="179" t="e">
        <f t="shared" si="9"/>
        <v>#VALUE!</v>
      </c>
      <c r="AK55" s="185">
        <v>40</v>
      </c>
      <c r="AL55" s="91">
        <f>SUM(Veckoplanering1:Veckoplanering3!AL55)</f>
        <v>0</v>
      </c>
      <c r="AM55" s="91">
        <f>SUM(Veckoplanering1:Veckoplanering3!AM55)</f>
        <v>0</v>
      </c>
      <c r="AN55" s="91">
        <f>SUM(Veckoplanering1:Veckoplanering3!AN55)</f>
        <v>0</v>
      </c>
      <c r="AO55" s="91">
        <f>SUM(Veckoplanering1:Veckoplanering3!AO55)</f>
        <v>0</v>
      </c>
      <c r="AP55" s="91">
        <f>SUM(Veckoplanering1:Veckoplanering3!AP55)</f>
        <v>0</v>
      </c>
      <c r="AQ55" s="91">
        <f>SUM(Veckoplanering1:Veckoplanering3!AQ55)</f>
        <v>0</v>
      </c>
      <c r="AR55" s="91">
        <f>SUM(Veckoplanering1:Veckoplanering3!AR55)</f>
        <v>0</v>
      </c>
      <c r="AS55" s="91">
        <f>SUM(Veckoplanering1:Veckoplanering3!AS55)</f>
        <v>0</v>
      </c>
      <c r="AT55" s="83">
        <f t="shared" si="12"/>
        <v>0</v>
      </c>
      <c r="AU55" s="200">
        <f t="shared" si="13"/>
        <v>0</v>
      </c>
      <c r="AV55" s="188"/>
      <c r="AW55" s="3"/>
      <c r="AX55" s="170">
        <v>40</v>
      </c>
      <c r="AY55" s="75">
        <f>AY54-Total!$AE55+AT55</f>
        <v>0</v>
      </c>
      <c r="AZ55" s="72" t="e">
        <f t="shared" si="5"/>
        <v>#VALUE!</v>
      </c>
      <c r="BA55" s="99" t="e">
        <f t="shared" si="6"/>
        <v>#VALUE!</v>
      </c>
      <c r="BB55" s="179" t="e">
        <f>BB54-Total!$BA55</f>
        <v>#VALUE!</v>
      </c>
      <c r="BQ55">
        <f>Total!$AF55</f>
        <v>0</v>
      </c>
      <c r="BR55" t="e">
        <f t="shared" si="0"/>
        <v>#VALUE!</v>
      </c>
      <c r="BS55" s="67">
        <f t="shared" si="2"/>
        <v>0</v>
      </c>
    </row>
    <row r="56" spans="2:71" x14ac:dyDescent="0.25">
      <c r="B56" s="235"/>
      <c r="C56" s="238">
        <v>41</v>
      </c>
      <c r="D56" s="124">
        <f>AVERAGE(Veckoplanering1:Veckoplanering3!D56)</f>
        <v>1</v>
      </c>
      <c r="E56" s="125" t="e">
        <f>Total!$D56*$E$6</f>
        <v>#VALUE!</v>
      </c>
      <c r="F56" s="125" t="e">
        <f t="shared" si="10"/>
        <v>#VALUE!</v>
      </c>
      <c r="G56" s="125"/>
      <c r="H56" s="126">
        <f>SUM(Veckoplanering1:Veckoplanering3!H56)</f>
        <v>0</v>
      </c>
      <c r="I56" s="127">
        <f>SUM(Veckoplanering1:Veckoplanering3!I56)</f>
        <v>0</v>
      </c>
      <c r="J56" s="127">
        <f>SUM(Veckoplanering1:Veckoplanering3!J56)</f>
        <v>0</v>
      </c>
      <c r="K56" s="127">
        <f>SUM(Veckoplanering1:Veckoplanering3!K56)</f>
        <v>0</v>
      </c>
      <c r="L56" s="127">
        <f>SUM(Veckoplanering1:Veckoplanering3!L56)</f>
        <v>0</v>
      </c>
      <c r="M56" s="127">
        <f>SUM(Veckoplanering1:Veckoplanering3!M56)</f>
        <v>0</v>
      </c>
      <c r="N56" s="127">
        <f>SUM(Veckoplanering1:Veckoplanering3!N56)</f>
        <v>0</v>
      </c>
      <c r="O56" s="127">
        <f>SUM(Veckoplanering1:Veckoplanering3!O56)</f>
        <v>0</v>
      </c>
      <c r="P56" s="128">
        <f t="shared" si="11"/>
        <v>0</v>
      </c>
      <c r="Q56" s="129">
        <f t="shared" si="1"/>
        <v>0</v>
      </c>
      <c r="R56" s="130"/>
      <c r="S56" s="131" t="e">
        <f t="shared" si="3"/>
        <v>#VALUE!</v>
      </c>
      <c r="T56" s="132" t="e">
        <f t="shared" si="3"/>
        <v>#VALUE!</v>
      </c>
      <c r="U56" s="9"/>
      <c r="V56" s="171">
        <v>41</v>
      </c>
      <c r="W56" s="100">
        <f>SUM(Veckoplanering1:Veckoplanering3!W56)</f>
        <v>0</v>
      </c>
      <c r="X56" s="86">
        <f>SUM(Veckoplanering1:Veckoplanering3!X56)</f>
        <v>0</v>
      </c>
      <c r="Y56" s="86">
        <f>SUM(Veckoplanering1:Veckoplanering3!Y56)</f>
        <v>0</v>
      </c>
      <c r="Z56" s="86">
        <f>SUM(Veckoplanering1:Veckoplanering3!Z56)</f>
        <v>0</v>
      </c>
      <c r="AA56" s="86">
        <f>SUM(Veckoplanering1:Veckoplanering3!AA56)</f>
        <v>0</v>
      </c>
      <c r="AB56" s="86">
        <f>SUM(Veckoplanering1:Veckoplanering3!AB56)</f>
        <v>0</v>
      </c>
      <c r="AC56" s="86">
        <f>SUM(Veckoplanering1:Veckoplanering3!AC56)</f>
        <v>0</v>
      </c>
      <c r="AD56" s="86">
        <f>SUM(Veckoplanering1:Veckoplanering3!AD56)</f>
        <v>0</v>
      </c>
      <c r="AE56" s="88">
        <f t="shared" si="4"/>
        <v>0</v>
      </c>
      <c r="AF56" s="89">
        <f t="shared" si="7"/>
        <v>0</v>
      </c>
      <c r="AG56" s="88"/>
      <c r="AH56" s="101">
        <f t="shared" si="8"/>
        <v>0</v>
      </c>
      <c r="AI56" s="180" t="e">
        <f t="shared" si="9"/>
        <v>#VALUE!</v>
      </c>
      <c r="AK56" s="186">
        <v>41</v>
      </c>
      <c r="AL56" s="86">
        <f>SUM(Veckoplanering1:Veckoplanering3!AL56)</f>
        <v>0</v>
      </c>
      <c r="AM56" s="86">
        <f>SUM(Veckoplanering1:Veckoplanering3!AM56)</f>
        <v>0</v>
      </c>
      <c r="AN56" s="86">
        <f>SUM(Veckoplanering1:Veckoplanering3!AN56)</f>
        <v>0</v>
      </c>
      <c r="AO56" s="86">
        <f>SUM(Veckoplanering1:Veckoplanering3!AO56)</f>
        <v>0</v>
      </c>
      <c r="AP56" s="86">
        <f>SUM(Veckoplanering1:Veckoplanering3!AP56)</f>
        <v>0</v>
      </c>
      <c r="AQ56" s="86">
        <f>SUM(Veckoplanering1:Veckoplanering3!AQ56)</f>
        <v>0</v>
      </c>
      <c r="AR56" s="86">
        <f>SUM(Veckoplanering1:Veckoplanering3!AR56)</f>
        <v>0</v>
      </c>
      <c r="AS56" s="86">
        <f>SUM(Veckoplanering1:Veckoplanering3!AS56)</f>
        <v>0</v>
      </c>
      <c r="AT56" s="88">
        <f t="shared" si="12"/>
        <v>0</v>
      </c>
      <c r="AU56" s="201">
        <f t="shared" si="13"/>
        <v>0</v>
      </c>
      <c r="AV56" s="187"/>
      <c r="AW56" s="3"/>
      <c r="AX56" s="171">
        <v>41</v>
      </c>
      <c r="AY56" s="73">
        <f>AY55-Total!$AE56+AT56</f>
        <v>0</v>
      </c>
      <c r="AZ56" s="74" t="e">
        <f t="shared" si="5"/>
        <v>#VALUE!</v>
      </c>
      <c r="BA56" s="102" t="e">
        <f t="shared" si="6"/>
        <v>#VALUE!</v>
      </c>
      <c r="BB56" s="180" t="e">
        <f>BB55-Total!$BA56</f>
        <v>#VALUE!</v>
      </c>
      <c r="BQ56">
        <f>Total!$AF56</f>
        <v>0</v>
      </c>
      <c r="BR56" t="e">
        <f t="shared" si="0"/>
        <v>#VALUE!</v>
      </c>
      <c r="BS56" s="67">
        <f t="shared" si="2"/>
        <v>0</v>
      </c>
    </row>
    <row r="57" spans="2:71" x14ac:dyDescent="0.25">
      <c r="B57" s="236"/>
      <c r="C57" s="239">
        <v>42</v>
      </c>
      <c r="D57" s="124">
        <f>AVERAGE(Veckoplanering1:Veckoplanering3!D57)</f>
        <v>1</v>
      </c>
      <c r="E57" s="133" t="e">
        <f>Total!$D57*$E$6</f>
        <v>#VALUE!</v>
      </c>
      <c r="F57" s="133" t="e">
        <f t="shared" si="10"/>
        <v>#VALUE!</v>
      </c>
      <c r="G57" s="133"/>
      <c r="H57" s="134">
        <f>SUM(Veckoplanering1:Veckoplanering3!H57)</f>
        <v>0</v>
      </c>
      <c r="I57" s="135">
        <f>SUM(Veckoplanering1:Veckoplanering3!I57)</f>
        <v>0</v>
      </c>
      <c r="J57" s="135">
        <f>SUM(Veckoplanering1:Veckoplanering3!J57)</f>
        <v>0</v>
      </c>
      <c r="K57" s="135">
        <f>SUM(Veckoplanering1:Veckoplanering3!K57)</f>
        <v>0</v>
      </c>
      <c r="L57" s="135">
        <f>SUM(Veckoplanering1:Veckoplanering3!L57)</f>
        <v>0</v>
      </c>
      <c r="M57" s="135">
        <f>SUM(Veckoplanering1:Veckoplanering3!M57)</f>
        <v>0</v>
      </c>
      <c r="N57" s="135">
        <f>SUM(Veckoplanering1:Veckoplanering3!N57)</f>
        <v>0</v>
      </c>
      <c r="O57" s="135">
        <f>SUM(Veckoplanering1:Veckoplanering3!O57)</f>
        <v>0</v>
      </c>
      <c r="P57" s="136">
        <f t="shared" si="11"/>
        <v>0</v>
      </c>
      <c r="Q57" s="137">
        <f t="shared" si="1"/>
        <v>0</v>
      </c>
      <c r="R57" s="122"/>
      <c r="S57" s="138" t="e">
        <f t="shared" si="3"/>
        <v>#VALUE!</v>
      </c>
      <c r="T57" s="139" t="e">
        <f t="shared" si="3"/>
        <v>#VALUE!</v>
      </c>
      <c r="U57" s="9"/>
      <c r="V57" s="170">
        <v>42</v>
      </c>
      <c r="W57" s="85">
        <f>SUM(Veckoplanering1:Veckoplanering3!W57)</f>
        <v>0</v>
      </c>
      <c r="X57" s="92">
        <f>SUM(Veckoplanering1:Veckoplanering3!X57)</f>
        <v>0</v>
      </c>
      <c r="Y57" s="92">
        <f>SUM(Veckoplanering1:Veckoplanering3!Y57)</f>
        <v>0</v>
      </c>
      <c r="Z57" s="92">
        <f>SUM(Veckoplanering1:Veckoplanering3!Z57)</f>
        <v>0</v>
      </c>
      <c r="AA57" s="92">
        <f>SUM(Veckoplanering1:Veckoplanering3!AA57)</f>
        <v>0</v>
      </c>
      <c r="AB57" s="92">
        <f>SUM(Veckoplanering1:Veckoplanering3!AB57)</f>
        <v>0</v>
      </c>
      <c r="AC57" s="92">
        <f>SUM(Veckoplanering1:Veckoplanering3!AC57)</f>
        <v>0</v>
      </c>
      <c r="AD57" s="92">
        <f>SUM(Veckoplanering1:Veckoplanering3!AD57)</f>
        <v>0</v>
      </c>
      <c r="AE57" s="83">
        <f t="shared" si="4"/>
        <v>0</v>
      </c>
      <c r="AF57" s="84">
        <f t="shared" si="7"/>
        <v>0</v>
      </c>
      <c r="AG57" s="83"/>
      <c r="AH57" s="98">
        <f t="shared" si="8"/>
        <v>0</v>
      </c>
      <c r="AI57" s="179" t="e">
        <f t="shared" si="9"/>
        <v>#VALUE!</v>
      </c>
      <c r="AK57" s="185">
        <v>42</v>
      </c>
      <c r="AL57" s="91">
        <f>SUM(Veckoplanering1:Veckoplanering3!AL57)</f>
        <v>0</v>
      </c>
      <c r="AM57" s="91">
        <f>SUM(Veckoplanering1:Veckoplanering3!AM57)</f>
        <v>0</v>
      </c>
      <c r="AN57" s="91">
        <f>SUM(Veckoplanering1:Veckoplanering3!AN57)</f>
        <v>0</v>
      </c>
      <c r="AO57" s="91">
        <f>SUM(Veckoplanering1:Veckoplanering3!AO57)</f>
        <v>0</v>
      </c>
      <c r="AP57" s="91">
        <f>SUM(Veckoplanering1:Veckoplanering3!AP57)</f>
        <v>0</v>
      </c>
      <c r="AQ57" s="91">
        <f>SUM(Veckoplanering1:Veckoplanering3!AQ57)</f>
        <v>0</v>
      </c>
      <c r="AR57" s="91">
        <f>SUM(Veckoplanering1:Veckoplanering3!AR57)</f>
        <v>0</v>
      </c>
      <c r="AS57" s="91">
        <f>SUM(Veckoplanering1:Veckoplanering3!AS57)</f>
        <v>0</v>
      </c>
      <c r="AT57" s="83">
        <f t="shared" si="12"/>
        <v>0</v>
      </c>
      <c r="AU57" s="200">
        <f t="shared" si="13"/>
        <v>0</v>
      </c>
      <c r="AV57" s="188"/>
      <c r="AW57" s="3"/>
      <c r="AX57" s="170">
        <v>42</v>
      </c>
      <c r="AY57" s="75">
        <f>AY56-Total!$AE57+AT57</f>
        <v>0</v>
      </c>
      <c r="AZ57" s="72" t="e">
        <f t="shared" si="5"/>
        <v>#VALUE!</v>
      </c>
      <c r="BA57" s="99" t="e">
        <f t="shared" si="6"/>
        <v>#VALUE!</v>
      </c>
      <c r="BB57" s="179" t="e">
        <f>BB56-Total!$BA57</f>
        <v>#VALUE!</v>
      </c>
      <c r="BQ57">
        <f>Total!$AF57</f>
        <v>0</v>
      </c>
      <c r="BR57" t="e">
        <f t="shared" si="0"/>
        <v>#VALUE!</v>
      </c>
      <c r="BS57" s="67">
        <f t="shared" si="2"/>
        <v>0</v>
      </c>
    </row>
    <row r="58" spans="2:71" x14ac:dyDescent="0.25">
      <c r="B58" s="235"/>
      <c r="C58" s="238">
        <v>43</v>
      </c>
      <c r="D58" s="124">
        <f>AVERAGE(Veckoplanering1:Veckoplanering3!D58)</f>
        <v>1</v>
      </c>
      <c r="E58" s="125" t="e">
        <f>Total!$D58*$E$6</f>
        <v>#VALUE!</v>
      </c>
      <c r="F58" s="125" t="e">
        <f t="shared" si="10"/>
        <v>#VALUE!</v>
      </c>
      <c r="G58" s="125"/>
      <c r="H58" s="126">
        <f>SUM(Veckoplanering1:Veckoplanering3!H58)</f>
        <v>0</v>
      </c>
      <c r="I58" s="127">
        <f>SUM(Veckoplanering1:Veckoplanering3!I58)</f>
        <v>0</v>
      </c>
      <c r="J58" s="127">
        <f>SUM(Veckoplanering1:Veckoplanering3!J58)</f>
        <v>0</v>
      </c>
      <c r="K58" s="127">
        <f>SUM(Veckoplanering1:Veckoplanering3!K58)</f>
        <v>0</v>
      </c>
      <c r="L58" s="127">
        <f>SUM(Veckoplanering1:Veckoplanering3!L58)</f>
        <v>0</v>
      </c>
      <c r="M58" s="127">
        <f>SUM(Veckoplanering1:Veckoplanering3!M58)</f>
        <v>0</v>
      </c>
      <c r="N58" s="127">
        <f>SUM(Veckoplanering1:Veckoplanering3!N58)</f>
        <v>0</v>
      </c>
      <c r="O58" s="127">
        <f>SUM(Veckoplanering1:Veckoplanering3!O58)</f>
        <v>0</v>
      </c>
      <c r="P58" s="128">
        <f t="shared" si="11"/>
        <v>0</v>
      </c>
      <c r="Q58" s="129">
        <f t="shared" si="1"/>
        <v>0</v>
      </c>
      <c r="R58" s="130"/>
      <c r="S58" s="131" t="e">
        <f t="shared" si="3"/>
        <v>#VALUE!</v>
      </c>
      <c r="T58" s="132" t="e">
        <f t="shared" si="3"/>
        <v>#VALUE!</v>
      </c>
      <c r="U58" s="9"/>
      <c r="V58" s="171">
        <v>43</v>
      </c>
      <c r="W58" s="100">
        <f>SUM(Veckoplanering1:Veckoplanering3!W58)</f>
        <v>0</v>
      </c>
      <c r="X58" s="86">
        <f>SUM(Veckoplanering1:Veckoplanering3!X58)</f>
        <v>0</v>
      </c>
      <c r="Y58" s="86">
        <f>SUM(Veckoplanering1:Veckoplanering3!Y58)</f>
        <v>0</v>
      </c>
      <c r="Z58" s="86">
        <f>SUM(Veckoplanering1:Veckoplanering3!Z58)</f>
        <v>0</v>
      </c>
      <c r="AA58" s="86">
        <f>SUM(Veckoplanering1:Veckoplanering3!AA58)</f>
        <v>0</v>
      </c>
      <c r="AB58" s="86">
        <f>SUM(Veckoplanering1:Veckoplanering3!AB58)</f>
        <v>0</v>
      </c>
      <c r="AC58" s="86">
        <f>SUM(Veckoplanering1:Veckoplanering3!AC58)</f>
        <v>0</v>
      </c>
      <c r="AD58" s="86">
        <f>SUM(Veckoplanering1:Veckoplanering3!AD58)</f>
        <v>0</v>
      </c>
      <c r="AE58" s="88">
        <f t="shared" si="4"/>
        <v>0</v>
      </c>
      <c r="AF58" s="89">
        <f t="shared" si="7"/>
        <v>0</v>
      </c>
      <c r="AG58" s="88"/>
      <c r="AH58" s="101">
        <f t="shared" si="8"/>
        <v>0</v>
      </c>
      <c r="AI58" s="180" t="e">
        <f t="shared" si="9"/>
        <v>#VALUE!</v>
      </c>
      <c r="AK58" s="186">
        <v>43</v>
      </c>
      <c r="AL58" s="86">
        <f>SUM(Veckoplanering1:Veckoplanering3!AL58)</f>
        <v>0</v>
      </c>
      <c r="AM58" s="86">
        <f>SUM(Veckoplanering1:Veckoplanering3!AM58)</f>
        <v>0</v>
      </c>
      <c r="AN58" s="86">
        <f>SUM(Veckoplanering1:Veckoplanering3!AN58)</f>
        <v>0</v>
      </c>
      <c r="AO58" s="86">
        <f>SUM(Veckoplanering1:Veckoplanering3!AO58)</f>
        <v>0</v>
      </c>
      <c r="AP58" s="86">
        <f>SUM(Veckoplanering1:Veckoplanering3!AP58)</f>
        <v>0</v>
      </c>
      <c r="AQ58" s="86">
        <f>SUM(Veckoplanering1:Veckoplanering3!AQ58)</f>
        <v>0</v>
      </c>
      <c r="AR58" s="86">
        <f>SUM(Veckoplanering1:Veckoplanering3!AR58)</f>
        <v>0</v>
      </c>
      <c r="AS58" s="86">
        <f>SUM(Veckoplanering1:Veckoplanering3!AS58)</f>
        <v>0</v>
      </c>
      <c r="AT58" s="88">
        <f t="shared" si="12"/>
        <v>0</v>
      </c>
      <c r="AU58" s="201">
        <f t="shared" si="13"/>
        <v>0</v>
      </c>
      <c r="AV58" s="187"/>
      <c r="AW58" s="3"/>
      <c r="AX58" s="171">
        <v>43</v>
      </c>
      <c r="AY58" s="73">
        <f>AY57-Total!$AE58+AT58</f>
        <v>0</v>
      </c>
      <c r="AZ58" s="74" t="e">
        <f t="shared" si="5"/>
        <v>#VALUE!</v>
      </c>
      <c r="BA58" s="102" t="e">
        <f t="shared" si="6"/>
        <v>#VALUE!</v>
      </c>
      <c r="BB58" s="180" t="e">
        <f>BB57-Total!$BA58</f>
        <v>#VALUE!</v>
      </c>
      <c r="BQ58">
        <f>Total!$AF58</f>
        <v>0</v>
      </c>
      <c r="BR58" t="e">
        <f t="shared" si="0"/>
        <v>#VALUE!</v>
      </c>
      <c r="BS58" s="67">
        <f t="shared" si="2"/>
        <v>0</v>
      </c>
    </row>
    <row r="59" spans="2:71" x14ac:dyDescent="0.25">
      <c r="B59" s="236" t="s">
        <v>94</v>
      </c>
      <c r="C59" s="239">
        <v>44</v>
      </c>
      <c r="D59" s="124">
        <f>AVERAGE(Veckoplanering1:Veckoplanering3!D59)</f>
        <v>1</v>
      </c>
      <c r="E59" s="133" t="e">
        <f>Total!$D59*$E$6</f>
        <v>#VALUE!</v>
      </c>
      <c r="F59" s="133" t="e">
        <f t="shared" si="10"/>
        <v>#VALUE!</v>
      </c>
      <c r="G59" s="133"/>
      <c r="H59" s="134">
        <f>SUM(Veckoplanering1:Veckoplanering3!H59)</f>
        <v>0</v>
      </c>
      <c r="I59" s="135">
        <f>SUM(Veckoplanering1:Veckoplanering3!I59)</f>
        <v>0</v>
      </c>
      <c r="J59" s="135">
        <f>SUM(Veckoplanering1:Veckoplanering3!J59)</f>
        <v>0</v>
      </c>
      <c r="K59" s="135">
        <f>SUM(Veckoplanering1:Veckoplanering3!K59)</f>
        <v>0</v>
      </c>
      <c r="L59" s="135">
        <f>SUM(Veckoplanering1:Veckoplanering3!L59)</f>
        <v>0</v>
      </c>
      <c r="M59" s="135">
        <f>SUM(Veckoplanering1:Veckoplanering3!M59)</f>
        <v>0</v>
      </c>
      <c r="N59" s="135">
        <f>SUM(Veckoplanering1:Veckoplanering3!N59)</f>
        <v>0</v>
      </c>
      <c r="O59" s="135">
        <f>SUM(Veckoplanering1:Veckoplanering3!O59)</f>
        <v>0</v>
      </c>
      <c r="P59" s="136">
        <f t="shared" si="11"/>
        <v>0</v>
      </c>
      <c r="Q59" s="137">
        <f t="shared" si="1"/>
        <v>0</v>
      </c>
      <c r="R59" s="122"/>
      <c r="S59" s="138" t="e">
        <f t="shared" si="3"/>
        <v>#VALUE!</v>
      </c>
      <c r="T59" s="139" t="e">
        <f t="shared" si="3"/>
        <v>#VALUE!</v>
      </c>
      <c r="U59" s="7"/>
      <c r="V59" s="170">
        <v>44</v>
      </c>
      <c r="W59" s="85">
        <f>SUM(Veckoplanering1:Veckoplanering3!W59)</f>
        <v>0</v>
      </c>
      <c r="X59" s="92">
        <f>SUM(Veckoplanering1:Veckoplanering3!X59)</f>
        <v>0</v>
      </c>
      <c r="Y59" s="92">
        <f>SUM(Veckoplanering1:Veckoplanering3!Y59)</f>
        <v>0</v>
      </c>
      <c r="Z59" s="92">
        <f>SUM(Veckoplanering1:Veckoplanering3!Z59)</f>
        <v>0</v>
      </c>
      <c r="AA59" s="92">
        <f>SUM(Veckoplanering1:Veckoplanering3!AA59)</f>
        <v>0</v>
      </c>
      <c r="AB59" s="92">
        <f>SUM(Veckoplanering1:Veckoplanering3!AB59)</f>
        <v>0</v>
      </c>
      <c r="AC59" s="92">
        <f>SUM(Veckoplanering1:Veckoplanering3!AC59)</f>
        <v>0</v>
      </c>
      <c r="AD59" s="92">
        <f>SUM(Veckoplanering1:Veckoplanering3!AD59)</f>
        <v>0</v>
      </c>
      <c r="AE59" s="83">
        <f t="shared" si="4"/>
        <v>0</v>
      </c>
      <c r="AF59" s="84">
        <f t="shared" si="7"/>
        <v>0</v>
      </c>
      <c r="AG59" s="83"/>
      <c r="AH59" s="98">
        <f t="shared" si="8"/>
        <v>0</v>
      </c>
      <c r="AI59" s="179" t="e">
        <f t="shared" si="9"/>
        <v>#VALUE!</v>
      </c>
      <c r="AK59" s="185">
        <v>44</v>
      </c>
      <c r="AL59" s="91">
        <f>SUM(Veckoplanering1:Veckoplanering3!AL59)</f>
        <v>0</v>
      </c>
      <c r="AM59" s="91">
        <f>SUM(Veckoplanering1:Veckoplanering3!AM59)</f>
        <v>0</v>
      </c>
      <c r="AN59" s="91">
        <f>SUM(Veckoplanering1:Veckoplanering3!AN59)</f>
        <v>0</v>
      </c>
      <c r="AO59" s="91">
        <f>SUM(Veckoplanering1:Veckoplanering3!AO59)</f>
        <v>0</v>
      </c>
      <c r="AP59" s="91">
        <f>SUM(Veckoplanering1:Veckoplanering3!AP59)</f>
        <v>0</v>
      </c>
      <c r="AQ59" s="91">
        <f>SUM(Veckoplanering1:Veckoplanering3!AQ59)</f>
        <v>0</v>
      </c>
      <c r="AR59" s="91">
        <f>SUM(Veckoplanering1:Veckoplanering3!AR59)</f>
        <v>0</v>
      </c>
      <c r="AS59" s="91">
        <f>SUM(Veckoplanering1:Veckoplanering3!AS59)</f>
        <v>0</v>
      </c>
      <c r="AT59" s="83">
        <f t="shared" si="12"/>
        <v>0</v>
      </c>
      <c r="AU59" s="200">
        <f t="shared" si="13"/>
        <v>0</v>
      </c>
      <c r="AV59" s="188"/>
      <c r="AW59" s="3"/>
      <c r="AX59" s="170">
        <v>44</v>
      </c>
      <c r="AY59" s="75">
        <f>AY58-Total!$AE59+AT59</f>
        <v>0</v>
      </c>
      <c r="AZ59" s="72" t="e">
        <f t="shared" si="5"/>
        <v>#VALUE!</v>
      </c>
      <c r="BA59" s="99" t="e">
        <f t="shared" si="6"/>
        <v>#VALUE!</v>
      </c>
      <c r="BB59" s="179" t="e">
        <f>BB58-Total!$BA59</f>
        <v>#VALUE!</v>
      </c>
      <c r="BQ59">
        <f>Total!$AF59</f>
        <v>0</v>
      </c>
      <c r="BR59" t="e">
        <f t="shared" si="0"/>
        <v>#VALUE!</v>
      </c>
      <c r="BS59" s="67">
        <f t="shared" si="2"/>
        <v>0</v>
      </c>
    </row>
    <row r="60" spans="2:71" x14ac:dyDescent="0.25">
      <c r="B60" s="235"/>
      <c r="C60" s="238">
        <v>45</v>
      </c>
      <c r="D60" s="124">
        <f>AVERAGE(Veckoplanering1:Veckoplanering3!D60)</f>
        <v>1</v>
      </c>
      <c r="E60" s="125" t="e">
        <f>Total!$D60*$E$6</f>
        <v>#VALUE!</v>
      </c>
      <c r="F60" s="125" t="e">
        <f t="shared" si="10"/>
        <v>#VALUE!</v>
      </c>
      <c r="G60" s="125"/>
      <c r="H60" s="126">
        <f>SUM(Veckoplanering1:Veckoplanering3!H60)</f>
        <v>0</v>
      </c>
      <c r="I60" s="127">
        <f>SUM(Veckoplanering1:Veckoplanering3!I60)</f>
        <v>0</v>
      </c>
      <c r="J60" s="127">
        <f>SUM(Veckoplanering1:Veckoplanering3!J60)</f>
        <v>0</v>
      </c>
      <c r="K60" s="127">
        <f>SUM(Veckoplanering1:Veckoplanering3!K60)</f>
        <v>0</v>
      </c>
      <c r="L60" s="127">
        <f>SUM(Veckoplanering1:Veckoplanering3!L60)</f>
        <v>0</v>
      </c>
      <c r="M60" s="127">
        <f>SUM(Veckoplanering1:Veckoplanering3!M60)</f>
        <v>0</v>
      </c>
      <c r="N60" s="127">
        <f>SUM(Veckoplanering1:Veckoplanering3!N60)</f>
        <v>0</v>
      </c>
      <c r="O60" s="127">
        <f>SUM(Veckoplanering1:Veckoplanering3!O60)</f>
        <v>0</v>
      </c>
      <c r="P60" s="128">
        <f t="shared" si="11"/>
        <v>0</v>
      </c>
      <c r="Q60" s="129">
        <f t="shared" si="1"/>
        <v>0</v>
      </c>
      <c r="R60" s="130"/>
      <c r="S60" s="131" t="e">
        <f t="shared" si="3"/>
        <v>#VALUE!</v>
      </c>
      <c r="T60" s="132" t="e">
        <f t="shared" si="3"/>
        <v>#VALUE!</v>
      </c>
      <c r="U60" s="7"/>
      <c r="V60" s="171">
        <v>45</v>
      </c>
      <c r="W60" s="100">
        <f>SUM(Veckoplanering1:Veckoplanering3!W60)</f>
        <v>0</v>
      </c>
      <c r="X60" s="86">
        <f>SUM(Veckoplanering1:Veckoplanering3!X60)</f>
        <v>0</v>
      </c>
      <c r="Y60" s="86">
        <f>SUM(Veckoplanering1:Veckoplanering3!Y60)</f>
        <v>0</v>
      </c>
      <c r="Z60" s="86">
        <f>SUM(Veckoplanering1:Veckoplanering3!Z60)</f>
        <v>0</v>
      </c>
      <c r="AA60" s="86">
        <f>SUM(Veckoplanering1:Veckoplanering3!AA60)</f>
        <v>0</v>
      </c>
      <c r="AB60" s="86">
        <f>SUM(Veckoplanering1:Veckoplanering3!AB60)</f>
        <v>0</v>
      </c>
      <c r="AC60" s="86">
        <f>SUM(Veckoplanering1:Veckoplanering3!AC60)</f>
        <v>0</v>
      </c>
      <c r="AD60" s="86">
        <f>SUM(Veckoplanering1:Veckoplanering3!AD60)</f>
        <v>0</v>
      </c>
      <c r="AE60" s="88">
        <f t="shared" si="4"/>
        <v>0</v>
      </c>
      <c r="AF60" s="89">
        <f t="shared" si="7"/>
        <v>0</v>
      </c>
      <c r="AG60" s="88"/>
      <c r="AH60" s="101">
        <f t="shared" si="8"/>
        <v>0</v>
      </c>
      <c r="AI60" s="180" t="e">
        <f t="shared" si="9"/>
        <v>#VALUE!</v>
      </c>
      <c r="AK60" s="186">
        <v>45</v>
      </c>
      <c r="AL60" s="86">
        <f>SUM(Veckoplanering1:Veckoplanering3!AL60)</f>
        <v>0</v>
      </c>
      <c r="AM60" s="86">
        <f>SUM(Veckoplanering1:Veckoplanering3!AM60)</f>
        <v>0</v>
      </c>
      <c r="AN60" s="86">
        <f>SUM(Veckoplanering1:Veckoplanering3!AN60)</f>
        <v>0</v>
      </c>
      <c r="AO60" s="86">
        <f>SUM(Veckoplanering1:Veckoplanering3!AO60)</f>
        <v>0</v>
      </c>
      <c r="AP60" s="86">
        <f>SUM(Veckoplanering1:Veckoplanering3!AP60)</f>
        <v>0</v>
      </c>
      <c r="AQ60" s="86">
        <f>SUM(Veckoplanering1:Veckoplanering3!AQ60)</f>
        <v>0</v>
      </c>
      <c r="AR60" s="86">
        <f>SUM(Veckoplanering1:Veckoplanering3!AR60)</f>
        <v>0</v>
      </c>
      <c r="AS60" s="86">
        <f>SUM(Veckoplanering1:Veckoplanering3!AS60)</f>
        <v>0</v>
      </c>
      <c r="AT60" s="88">
        <f t="shared" si="12"/>
        <v>0</v>
      </c>
      <c r="AU60" s="201">
        <f t="shared" si="13"/>
        <v>0</v>
      </c>
      <c r="AV60" s="187"/>
      <c r="AW60" s="3"/>
      <c r="AX60" s="171">
        <v>45</v>
      </c>
      <c r="AY60" s="73">
        <f>AY59-Total!$AE60+AT60</f>
        <v>0</v>
      </c>
      <c r="AZ60" s="74" t="e">
        <f t="shared" si="5"/>
        <v>#VALUE!</v>
      </c>
      <c r="BA60" s="102" t="e">
        <f t="shared" si="6"/>
        <v>#VALUE!</v>
      </c>
      <c r="BB60" s="180" t="e">
        <f>BB59-Total!$BA60</f>
        <v>#VALUE!</v>
      </c>
      <c r="BQ60">
        <f>Total!$AF60</f>
        <v>0</v>
      </c>
      <c r="BR60" t="e">
        <f t="shared" si="0"/>
        <v>#VALUE!</v>
      </c>
      <c r="BS60" s="67">
        <f t="shared" si="2"/>
        <v>0</v>
      </c>
    </row>
    <row r="61" spans="2:71" x14ac:dyDescent="0.25">
      <c r="B61" s="236"/>
      <c r="C61" s="239">
        <v>46</v>
      </c>
      <c r="D61" s="124">
        <f>AVERAGE(Veckoplanering1:Veckoplanering3!D61)</f>
        <v>1</v>
      </c>
      <c r="E61" s="133" t="e">
        <f>Total!$D61*$E$6</f>
        <v>#VALUE!</v>
      </c>
      <c r="F61" s="133" t="e">
        <f t="shared" si="10"/>
        <v>#VALUE!</v>
      </c>
      <c r="G61" s="133"/>
      <c r="H61" s="134">
        <f>SUM(Veckoplanering1:Veckoplanering3!H61)</f>
        <v>0</v>
      </c>
      <c r="I61" s="135">
        <f>SUM(Veckoplanering1:Veckoplanering3!I61)</f>
        <v>0</v>
      </c>
      <c r="J61" s="135">
        <f>SUM(Veckoplanering1:Veckoplanering3!J61)</f>
        <v>0</v>
      </c>
      <c r="K61" s="135">
        <f>SUM(Veckoplanering1:Veckoplanering3!K61)</f>
        <v>0</v>
      </c>
      <c r="L61" s="135">
        <f>SUM(Veckoplanering1:Veckoplanering3!L61)</f>
        <v>0</v>
      </c>
      <c r="M61" s="135">
        <f>SUM(Veckoplanering1:Veckoplanering3!M61)</f>
        <v>0</v>
      </c>
      <c r="N61" s="135">
        <f>SUM(Veckoplanering1:Veckoplanering3!N61)</f>
        <v>0</v>
      </c>
      <c r="O61" s="135">
        <f>SUM(Veckoplanering1:Veckoplanering3!O61)</f>
        <v>0</v>
      </c>
      <c r="P61" s="136">
        <f t="shared" si="11"/>
        <v>0</v>
      </c>
      <c r="Q61" s="137">
        <f t="shared" si="1"/>
        <v>0</v>
      </c>
      <c r="R61" s="122"/>
      <c r="S61" s="138" t="e">
        <f t="shared" si="3"/>
        <v>#VALUE!</v>
      </c>
      <c r="T61" s="139" t="e">
        <f t="shared" si="3"/>
        <v>#VALUE!</v>
      </c>
      <c r="U61" s="7"/>
      <c r="V61" s="170">
        <v>46</v>
      </c>
      <c r="W61" s="85">
        <f>SUM(Veckoplanering1:Veckoplanering3!W61)</f>
        <v>0</v>
      </c>
      <c r="X61" s="92">
        <f>SUM(Veckoplanering1:Veckoplanering3!X61)</f>
        <v>0</v>
      </c>
      <c r="Y61" s="92">
        <f>SUM(Veckoplanering1:Veckoplanering3!Y61)</f>
        <v>0</v>
      </c>
      <c r="Z61" s="92">
        <f>SUM(Veckoplanering1:Veckoplanering3!Z61)</f>
        <v>0</v>
      </c>
      <c r="AA61" s="92">
        <f>SUM(Veckoplanering1:Veckoplanering3!AA61)</f>
        <v>0</v>
      </c>
      <c r="AB61" s="92">
        <f>SUM(Veckoplanering1:Veckoplanering3!AB61)</f>
        <v>0</v>
      </c>
      <c r="AC61" s="92">
        <f>SUM(Veckoplanering1:Veckoplanering3!AC61)</f>
        <v>0</v>
      </c>
      <c r="AD61" s="92">
        <f>SUM(Veckoplanering1:Veckoplanering3!AD61)</f>
        <v>0</v>
      </c>
      <c r="AE61" s="83">
        <f t="shared" si="4"/>
        <v>0</v>
      </c>
      <c r="AF61" s="84">
        <f t="shared" si="7"/>
        <v>0</v>
      </c>
      <c r="AG61" s="83"/>
      <c r="AH61" s="98">
        <f t="shared" si="8"/>
        <v>0</v>
      </c>
      <c r="AI61" s="179" t="e">
        <f t="shared" si="9"/>
        <v>#VALUE!</v>
      </c>
      <c r="AK61" s="185">
        <v>46</v>
      </c>
      <c r="AL61" s="91">
        <f>SUM(Veckoplanering1:Veckoplanering3!AL61)</f>
        <v>0</v>
      </c>
      <c r="AM61" s="91">
        <f>SUM(Veckoplanering1:Veckoplanering3!AM61)</f>
        <v>0</v>
      </c>
      <c r="AN61" s="91">
        <f>SUM(Veckoplanering1:Veckoplanering3!AN61)</f>
        <v>0</v>
      </c>
      <c r="AO61" s="91">
        <f>SUM(Veckoplanering1:Veckoplanering3!AO61)</f>
        <v>0</v>
      </c>
      <c r="AP61" s="91">
        <f>SUM(Veckoplanering1:Veckoplanering3!AP61)</f>
        <v>0</v>
      </c>
      <c r="AQ61" s="91">
        <f>SUM(Veckoplanering1:Veckoplanering3!AQ61)</f>
        <v>0</v>
      </c>
      <c r="AR61" s="91">
        <f>SUM(Veckoplanering1:Veckoplanering3!AR61)</f>
        <v>0</v>
      </c>
      <c r="AS61" s="91">
        <f>SUM(Veckoplanering1:Veckoplanering3!AS61)</f>
        <v>0</v>
      </c>
      <c r="AT61" s="83">
        <f t="shared" si="12"/>
        <v>0</v>
      </c>
      <c r="AU61" s="200">
        <f t="shared" si="13"/>
        <v>0</v>
      </c>
      <c r="AV61" s="188"/>
      <c r="AW61" s="3"/>
      <c r="AX61" s="170">
        <v>46</v>
      </c>
      <c r="AY61" s="75">
        <f>AY60-Total!$AE61+AT61</f>
        <v>0</v>
      </c>
      <c r="AZ61" s="72" t="e">
        <f t="shared" si="5"/>
        <v>#VALUE!</v>
      </c>
      <c r="BA61" s="99" t="e">
        <f t="shared" si="6"/>
        <v>#VALUE!</v>
      </c>
      <c r="BB61" s="179" t="e">
        <f>BB60-Total!$BA61</f>
        <v>#VALUE!</v>
      </c>
      <c r="BQ61">
        <f>Total!$AF61</f>
        <v>0</v>
      </c>
      <c r="BR61" t="e">
        <f t="shared" si="0"/>
        <v>#VALUE!</v>
      </c>
      <c r="BS61" s="67">
        <f t="shared" si="2"/>
        <v>0</v>
      </c>
    </row>
    <row r="62" spans="2:71" x14ac:dyDescent="0.25">
      <c r="B62" s="235"/>
      <c r="C62" s="238">
        <v>47</v>
      </c>
      <c r="D62" s="124">
        <f>AVERAGE(Veckoplanering1:Veckoplanering3!D62)</f>
        <v>1</v>
      </c>
      <c r="E62" s="125" t="e">
        <f>Total!$D62*$E$6</f>
        <v>#VALUE!</v>
      </c>
      <c r="F62" s="125" t="e">
        <f t="shared" si="10"/>
        <v>#VALUE!</v>
      </c>
      <c r="G62" s="125"/>
      <c r="H62" s="126">
        <f>SUM(Veckoplanering1:Veckoplanering3!H62)</f>
        <v>0</v>
      </c>
      <c r="I62" s="127">
        <f>SUM(Veckoplanering1:Veckoplanering3!I62)</f>
        <v>0</v>
      </c>
      <c r="J62" s="127">
        <f>SUM(Veckoplanering1:Veckoplanering3!J62)</f>
        <v>0</v>
      </c>
      <c r="K62" s="127">
        <f>SUM(Veckoplanering1:Veckoplanering3!K62)</f>
        <v>0</v>
      </c>
      <c r="L62" s="127">
        <f>SUM(Veckoplanering1:Veckoplanering3!L62)</f>
        <v>0</v>
      </c>
      <c r="M62" s="127">
        <f>SUM(Veckoplanering1:Veckoplanering3!M62)</f>
        <v>0</v>
      </c>
      <c r="N62" s="127">
        <f>SUM(Veckoplanering1:Veckoplanering3!N62)</f>
        <v>0</v>
      </c>
      <c r="O62" s="127">
        <f>SUM(Veckoplanering1:Veckoplanering3!O62)</f>
        <v>0</v>
      </c>
      <c r="P62" s="128">
        <f t="shared" si="11"/>
        <v>0</v>
      </c>
      <c r="Q62" s="129">
        <f t="shared" si="1"/>
        <v>0</v>
      </c>
      <c r="R62" s="130"/>
      <c r="S62" s="131" t="e">
        <f t="shared" si="3"/>
        <v>#VALUE!</v>
      </c>
      <c r="T62" s="132" t="e">
        <f t="shared" si="3"/>
        <v>#VALUE!</v>
      </c>
      <c r="U62" s="7"/>
      <c r="V62" s="171">
        <v>47</v>
      </c>
      <c r="W62" s="100">
        <f>SUM(Veckoplanering1:Veckoplanering3!W62)</f>
        <v>0</v>
      </c>
      <c r="X62" s="86">
        <f>SUM(Veckoplanering1:Veckoplanering3!X62)</f>
        <v>0</v>
      </c>
      <c r="Y62" s="86">
        <f>SUM(Veckoplanering1:Veckoplanering3!Y62)</f>
        <v>0</v>
      </c>
      <c r="Z62" s="86">
        <f>SUM(Veckoplanering1:Veckoplanering3!Z62)</f>
        <v>0</v>
      </c>
      <c r="AA62" s="86">
        <f>SUM(Veckoplanering1:Veckoplanering3!AA62)</f>
        <v>0</v>
      </c>
      <c r="AB62" s="86">
        <f>SUM(Veckoplanering1:Veckoplanering3!AB62)</f>
        <v>0</v>
      </c>
      <c r="AC62" s="86">
        <f>SUM(Veckoplanering1:Veckoplanering3!AC62)</f>
        <v>0</v>
      </c>
      <c r="AD62" s="86">
        <f>SUM(Veckoplanering1:Veckoplanering3!AD62)</f>
        <v>0</v>
      </c>
      <c r="AE62" s="88">
        <f t="shared" si="4"/>
        <v>0</v>
      </c>
      <c r="AF62" s="89">
        <f t="shared" si="7"/>
        <v>0</v>
      </c>
      <c r="AG62" s="88"/>
      <c r="AH62" s="101">
        <f t="shared" si="8"/>
        <v>0</v>
      </c>
      <c r="AI62" s="180" t="e">
        <f t="shared" si="9"/>
        <v>#VALUE!</v>
      </c>
      <c r="AK62" s="186">
        <v>47</v>
      </c>
      <c r="AL62" s="86">
        <f>SUM(Veckoplanering1:Veckoplanering3!AL62)</f>
        <v>0</v>
      </c>
      <c r="AM62" s="86">
        <f>SUM(Veckoplanering1:Veckoplanering3!AM62)</f>
        <v>0</v>
      </c>
      <c r="AN62" s="86">
        <f>SUM(Veckoplanering1:Veckoplanering3!AN62)</f>
        <v>0</v>
      </c>
      <c r="AO62" s="86">
        <f>SUM(Veckoplanering1:Veckoplanering3!AO62)</f>
        <v>0</v>
      </c>
      <c r="AP62" s="86">
        <f>SUM(Veckoplanering1:Veckoplanering3!AP62)</f>
        <v>0</v>
      </c>
      <c r="AQ62" s="86">
        <f>SUM(Veckoplanering1:Veckoplanering3!AQ62)</f>
        <v>0</v>
      </c>
      <c r="AR62" s="86">
        <f>SUM(Veckoplanering1:Veckoplanering3!AR62)</f>
        <v>0</v>
      </c>
      <c r="AS62" s="86">
        <f>SUM(Veckoplanering1:Veckoplanering3!AS62)</f>
        <v>0</v>
      </c>
      <c r="AT62" s="88">
        <f t="shared" si="12"/>
        <v>0</v>
      </c>
      <c r="AU62" s="201">
        <f t="shared" si="13"/>
        <v>0</v>
      </c>
      <c r="AV62" s="187"/>
      <c r="AW62" s="3"/>
      <c r="AX62" s="171">
        <v>47</v>
      </c>
      <c r="AY62" s="73">
        <f>AY61-Total!$AE62+AT62</f>
        <v>0</v>
      </c>
      <c r="AZ62" s="74" t="e">
        <f t="shared" si="5"/>
        <v>#VALUE!</v>
      </c>
      <c r="BA62" s="102" t="e">
        <f t="shared" si="6"/>
        <v>#VALUE!</v>
      </c>
      <c r="BB62" s="180" t="e">
        <f>BB61-Total!$BA62</f>
        <v>#VALUE!</v>
      </c>
      <c r="BQ62">
        <f>Total!$AF62</f>
        <v>0</v>
      </c>
      <c r="BR62" t="e">
        <f t="shared" si="0"/>
        <v>#VALUE!</v>
      </c>
      <c r="BS62" s="67">
        <f t="shared" si="2"/>
        <v>0</v>
      </c>
    </row>
    <row r="63" spans="2:71" x14ac:dyDescent="0.25">
      <c r="B63" s="236"/>
      <c r="C63" s="239">
        <v>48</v>
      </c>
      <c r="D63" s="124">
        <f>AVERAGE(Veckoplanering1:Veckoplanering3!D63)</f>
        <v>1</v>
      </c>
      <c r="E63" s="133" t="e">
        <f>Total!$D63*$E$6</f>
        <v>#VALUE!</v>
      </c>
      <c r="F63" s="133" t="e">
        <f t="shared" si="10"/>
        <v>#VALUE!</v>
      </c>
      <c r="G63" s="133"/>
      <c r="H63" s="134">
        <f>SUM(Veckoplanering1:Veckoplanering3!H63)</f>
        <v>0</v>
      </c>
      <c r="I63" s="135">
        <f>SUM(Veckoplanering1:Veckoplanering3!I63)</f>
        <v>0</v>
      </c>
      <c r="J63" s="135">
        <f>SUM(Veckoplanering1:Veckoplanering3!J63)</f>
        <v>0</v>
      </c>
      <c r="K63" s="135">
        <f>SUM(Veckoplanering1:Veckoplanering3!K63)</f>
        <v>0</v>
      </c>
      <c r="L63" s="135">
        <f>SUM(Veckoplanering1:Veckoplanering3!L63)</f>
        <v>0</v>
      </c>
      <c r="M63" s="135">
        <f>SUM(Veckoplanering1:Veckoplanering3!M63)</f>
        <v>0</v>
      </c>
      <c r="N63" s="135">
        <f>SUM(Veckoplanering1:Veckoplanering3!N63)</f>
        <v>0</v>
      </c>
      <c r="O63" s="135">
        <f>SUM(Veckoplanering1:Veckoplanering3!O63)</f>
        <v>0</v>
      </c>
      <c r="P63" s="136">
        <f t="shared" si="11"/>
        <v>0</v>
      </c>
      <c r="Q63" s="137">
        <f t="shared" si="1"/>
        <v>0</v>
      </c>
      <c r="R63" s="122"/>
      <c r="S63" s="138" t="e">
        <f t="shared" si="3"/>
        <v>#VALUE!</v>
      </c>
      <c r="T63" s="139" t="e">
        <f t="shared" si="3"/>
        <v>#VALUE!</v>
      </c>
      <c r="U63" s="7"/>
      <c r="V63" s="170">
        <v>48</v>
      </c>
      <c r="W63" s="85">
        <f>SUM(Veckoplanering1:Veckoplanering3!W63)</f>
        <v>0</v>
      </c>
      <c r="X63" s="92">
        <f>SUM(Veckoplanering1:Veckoplanering3!X63)</f>
        <v>0</v>
      </c>
      <c r="Y63" s="92">
        <f>SUM(Veckoplanering1:Veckoplanering3!Y63)</f>
        <v>0</v>
      </c>
      <c r="Z63" s="92">
        <f>SUM(Veckoplanering1:Veckoplanering3!Z63)</f>
        <v>0</v>
      </c>
      <c r="AA63" s="92">
        <f>SUM(Veckoplanering1:Veckoplanering3!AA63)</f>
        <v>0</v>
      </c>
      <c r="AB63" s="92">
        <f>SUM(Veckoplanering1:Veckoplanering3!AB63)</f>
        <v>0</v>
      </c>
      <c r="AC63" s="92">
        <f>SUM(Veckoplanering1:Veckoplanering3!AC63)</f>
        <v>0</v>
      </c>
      <c r="AD63" s="92">
        <f>SUM(Veckoplanering1:Veckoplanering3!AD63)</f>
        <v>0</v>
      </c>
      <c r="AE63" s="83">
        <f t="shared" si="4"/>
        <v>0</v>
      </c>
      <c r="AF63" s="84">
        <f t="shared" si="7"/>
        <v>0</v>
      </c>
      <c r="AG63" s="83"/>
      <c r="AH63" s="98">
        <f t="shared" si="8"/>
        <v>0</v>
      </c>
      <c r="AI63" s="179" t="e">
        <f t="shared" si="9"/>
        <v>#VALUE!</v>
      </c>
      <c r="AK63" s="185">
        <v>48</v>
      </c>
      <c r="AL63" s="91">
        <f>SUM(Veckoplanering1:Veckoplanering3!AL63)</f>
        <v>0</v>
      </c>
      <c r="AM63" s="91">
        <f>SUM(Veckoplanering1:Veckoplanering3!AM63)</f>
        <v>0</v>
      </c>
      <c r="AN63" s="91">
        <f>SUM(Veckoplanering1:Veckoplanering3!AN63)</f>
        <v>0</v>
      </c>
      <c r="AO63" s="91">
        <f>SUM(Veckoplanering1:Veckoplanering3!AO63)</f>
        <v>0</v>
      </c>
      <c r="AP63" s="91">
        <f>SUM(Veckoplanering1:Veckoplanering3!AP63)</f>
        <v>0</v>
      </c>
      <c r="AQ63" s="91">
        <f>SUM(Veckoplanering1:Veckoplanering3!AQ63)</f>
        <v>0</v>
      </c>
      <c r="AR63" s="91">
        <f>SUM(Veckoplanering1:Veckoplanering3!AR63)</f>
        <v>0</v>
      </c>
      <c r="AS63" s="91">
        <f>SUM(Veckoplanering1:Veckoplanering3!AS63)</f>
        <v>0</v>
      </c>
      <c r="AT63" s="83">
        <f t="shared" si="12"/>
        <v>0</v>
      </c>
      <c r="AU63" s="200">
        <f t="shared" si="13"/>
        <v>0</v>
      </c>
      <c r="AV63" s="188"/>
      <c r="AW63" s="3"/>
      <c r="AX63" s="170">
        <v>48</v>
      </c>
      <c r="AY63" s="75">
        <f>AY62-Total!$AE63+AT63</f>
        <v>0</v>
      </c>
      <c r="AZ63" s="72" t="e">
        <f t="shared" si="5"/>
        <v>#VALUE!</v>
      </c>
      <c r="BA63" s="99" t="e">
        <f t="shared" si="6"/>
        <v>#VALUE!</v>
      </c>
      <c r="BB63" s="179" t="e">
        <f>BB62-Total!$BA63</f>
        <v>#VALUE!</v>
      </c>
      <c r="BQ63">
        <f>Total!$AF63</f>
        <v>0</v>
      </c>
      <c r="BR63" t="e">
        <f t="shared" si="0"/>
        <v>#VALUE!</v>
      </c>
      <c r="BS63" s="67">
        <f t="shared" si="2"/>
        <v>0</v>
      </c>
    </row>
    <row r="64" spans="2:71" x14ac:dyDescent="0.25">
      <c r="B64" s="235"/>
      <c r="C64" s="238">
        <v>49</v>
      </c>
      <c r="D64" s="124">
        <f>AVERAGE(Veckoplanering1:Veckoplanering3!D64)</f>
        <v>1</v>
      </c>
      <c r="E64" s="125" t="e">
        <f>Total!$D64*$E$6</f>
        <v>#VALUE!</v>
      </c>
      <c r="F64" s="125" t="e">
        <f t="shared" si="10"/>
        <v>#VALUE!</v>
      </c>
      <c r="G64" s="125"/>
      <c r="H64" s="126">
        <f>SUM(Veckoplanering1:Veckoplanering3!H64)</f>
        <v>0</v>
      </c>
      <c r="I64" s="127">
        <f>SUM(Veckoplanering1:Veckoplanering3!I64)</f>
        <v>0</v>
      </c>
      <c r="J64" s="127">
        <f>SUM(Veckoplanering1:Veckoplanering3!J64)</f>
        <v>0</v>
      </c>
      <c r="K64" s="127">
        <f>SUM(Veckoplanering1:Veckoplanering3!K64)</f>
        <v>0</v>
      </c>
      <c r="L64" s="127">
        <f>SUM(Veckoplanering1:Veckoplanering3!L64)</f>
        <v>0</v>
      </c>
      <c r="M64" s="127">
        <f>SUM(Veckoplanering1:Veckoplanering3!M64)</f>
        <v>0</v>
      </c>
      <c r="N64" s="127">
        <f>SUM(Veckoplanering1:Veckoplanering3!N64)</f>
        <v>0</v>
      </c>
      <c r="O64" s="127">
        <f>SUM(Veckoplanering1:Veckoplanering3!O64)</f>
        <v>0</v>
      </c>
      <c r="P64" s="128">
        <f t="shared" si="11"/>
        <v>0</v>
      </c>
      <c r="Q64" s="129">
        <f t="shared" si="1"/>
        <v>0</v>
      </c>
      <c r="R64" s="130"/>
      <c r="S64" s="131" t="e">
        <f t="shared" si="3"/>
        <v>#VALUE!</v>
      </c>
      <c r="T64" s="132" t="e">
        <f t="shared" si="3"/>
        <v>#VALUE!</v>
      </c>
      <c r="U64" s="7"/>
      <c r="V64" s="171">
        <v>49</v>
      </c>
      <c r="W64" s="100">
        <f>SUM(Veckoplanering1:Veckoplanering3!W64)</f>
        <v>0</v>
      </c>
      <c r="X64" s="86">
        <f>SUM(Veckoplanering1:Veckoplanering3!X64)</f>
        <v>0</v>
      </c>
      <c r="Y64" s="86">
        <f>SUM(Veckoplanering1:Veckoplanering3!Y64)</f>
        <v>0</v>
      </c>
      <c r="Z64" s="86">
        <f>SUM(Veckoplanering1:Veckoplanering3!Z64)</f>
        <v>0</v>
      </c>
      <c r="AA64" s="86">
        <f>SUM(Veckoplanering1:Veckoplanering3!AA64)</f>
        <v>0</v>
      </c>
      <c r="AB64" s="86">
        <f>SUM(Veckoplanering1:Veckoplanering3!AB64)</f>
        <v>0</v>
      </c>
      <c r="AC64" s="86">
        <f>SUM(Veckoplanering1:Veckoplanering3!AC64)</f>
        <v>0</v>
      </c>
      <c r="AD64" s="86">
        <f>SUM(Veckoplanering1:Veckoplanering3!AD64)</f>
        <v>0</v>
      </c>
      <c r="AE64" s="88">
        <f t="shared" si="4"/>
        <v>0</v>
      </c>
      <c r="AF64" s="89">
        <f t="shared" si="7"/>
        <v>0</v>
      </c>
      <c r="AG64" s="88"/>
      <c r="AH64" s="101">
        <f t="shared" si="8"/>
        <v>0</v>
      </c>
      <c r="AI64" s="180" t="e">
        <f t="shared" si="9"/>
        <v>#VALUE!</v>
      </c>
      <c r="AK64" s="186">
        <v>49</v>
      </c>
      <c r="AL64" s="86">
        <f>SUM(Veckoplanering1:Veckoplanering3!AL64)</f>
        <v>0</v>
      </c>
      <c r="AM64" s="86">
        <f>SUM(Veckoplanering1:Veckoplanering3!AM64)</f>
        <v>0</v>
      </c>
      <c r="AN64" s="86">
        <f>SUM(Veckoplanering1:Veckoplanering3!AN64)</f>
        <v>0</v>
      </c>
      <c r="AO64" s="86">
        <f>SUM(Veckoplanering1:Veckoplanering3!AO64)</f>
        <v>0</v>
      </c>
      <c r="AP64" s="86">
        <f>SUM(Veckoplanering1:Veckoplanering3!AP64)</f>
        <v>0</v>
      </c>
      <c r="AQ64" s="86">
        <f>SUM(Veckoplanering1:Veckoplanering3!AQ64)</f>
        <v>0</v>
      </c>
      <c r="AR64" s="86">
        <f>SUM(Veckoplanering1:Veckoplanering3!AR64)</f>
        <v>0</v>
      </c>
      <c r="AS64" s="86">
        <f>SUM(Veckoplanering1:Veckoplanering3!AS64)</f>
        <v>0</v>
      </c>
      <c r="AT64" s="88">
        <f t="shared" si="12"/>
        <v>0</v>
      </c>
      <c r="AU64" s="201">
        <f t="shared" si="13"/>
        <v>0</v>
      </c>
      <c r="AV64" s="187"/>
      <c r="AW64" s="3"/>
      <c r="AX64" s="171">
        <v>49</v>
      </c>
      <c r="AY64" s="73">
        <f>AY63-Total!$AE64+AT64</f>
        <v>0</v>
      </c>
      <c r="AZ64" s="74" t="e">
        <f t="shared" si="5"/>
        <v>#VALUE!</v>
      </c>
      <c r="BA64" s="102" t="e">
        <f t="shared" si="6"/>
        <v>#VALUE!</v>
      </c>
      <c r="BB64" s="180" t="e">
        <f>BB63-Total!$BA64</f>
        <v>#VALUE!</v>
      </c>
      <c r="BQ64">
        <f>Total!$AF64</f>
        <v>0</v>
      </c>
      <c r="BR64" t="e">
        <f t="shared" si="0"/>
        <v>#VALUE!</v>
      </c>
      <c r="BS64" s="67">
        <f t="shared" si="2"/>
        <v>0</v>
      </c>
    </row>
    <row r="65" spans="2:71" x14ac:dyDescent="0.25">
      <c r="B65" s="236"/>
      <c r="C65" s="239">
        <v>50</v>
      </c>
      <c r="D65" s="124">
        <f>AVERAGE(Veckoplanering1:Veckoplanering3!D65)</f>
        <v>1</v>
      </c>
      <c r="E65" s="133" t="e">
        <f>Total!$D65*$E$6</f>
        <v>#VALUE!</v>
      </c>
      <c r="F65" s="133" t="e">
        <f>F64+E65</f>
        <v>#VALUE!</v>
      </c>
      <c r="G65" s="133"/>
      <c r="H65" s="134">
        <f>SUM(Veckoplanering1:Veckoplanering3!H65)</f>
        <v>0</v>
      </c>
      <c r="I65" s="135">
        <f>SUM(Veckoplanering1:Veckoplanering3!I65)</f>
        <v>0</v>
      </c>
      <c r="J65" s="135">
        <f>SUM(Veckoplanering1:Veckoplanering3!J65)</f>
        <v>0</v>
      </c>
      <c r="K65" s="135">
        <f>SUM(Veckoplanering1:Veckoplanering3!K65)</f>
        <v>0</v>
      </c>
      <c r="L65" s="135">
        <f>SUM(Veckoplanering1:Veckoplanering3!L65)</f>
        <v>0</v>
      </c>
      <c r="M65" s="135">
        <f>SUM(Veckoplanering1:Veckoplanering3!M65)</f>
        <v>0</v>
      </c>
      <c r="N65" s="135">
        <f>SUM(Veckoplanering1:Veckoplanering3!N65)</f>
        <v>0</v>
      </c>
      <c r="O65" s="135">
        <f>SUM(Veckoplanering1:Veckoplanering3!O65)</f>
        <v>0</v>
      </c>
      <c r="P65" s="136">
        <f t="shared" si="11"/>
        <v>0</v>
      </c>
      <c r="Q65" s="137">
        <f t="shared" si="1"/>
        <v>0</v>
      </c>
      <c r="R65" s="122"/>
      <c r="S65" s="138" t="e">
        <f t="shared" si="3"/>
        <v>#VALUE!</v>
      </c>
      <c r="T65" s="139" t="e">
        <f t="shared" si="3"/>
        <v>#VALUE!</v>
      </c>
      <c r="U65" s="7"/>
      <c r="V65" s="170">
        <v>50</v>
      </c>
      <c r="W65" s="85">
        <f>SUM(Veckoplanering1:Veckoplanering3!W65)</f>
        <v>0</v>
      </c>
      <c r="X65" s="92">
        <f>SUM(Veckoplanering1:Veckoplanering3!X65)</f>
        <v>0</v>
      </c>
      <c r="Y65" s="92">
        <f>SUM(Veckoplanering1:Veckoplanering3!Y65)</f>
        <v>0</v>
      </c>
      <c r="Z65" s="92">
        <f>SUM(Veckoplanering1:Veckoplanering3!Z65)</f>
        <v>0</v>
      </c>
      <c r="AA65" s="92">
        <f>SUM(Veckoplanering1:Veckoplanering3!AA65)</f>
        <v>0</v>
      </c>
      <c r="AB65" s="92">
        <f>SUM(Veckoplanering1:Veckoplanering3!AB65)</f>
        <v>0</v>
      </c>
      <c r="AC65" s="92">
        <f>SUM(Veckoplanering1:Veckoplanering3!AC65)</f>
        <v>0</v>
      </c>
      <c r="AD65" s="92">
        <f>SUM(Veckoplanering1:Veckoplanering3!AD65)</f>
        <v>0</v>
      </c>
      <c r="AE65" s="83">
        <f t="shared" si="4"/>
        <v>0</v>
      </c>
      <c r="AF65" s="84">
        <f t="shared" si="7"/>
        <v>0</v>
      </c>
      <c r="AG65" s="83"/>
      <c r="AH65" s="98">
        <f t="shared" si="8"/>
        <v>0</v>
      </c>
      <c r="AI65" s="179" t="e">
        <f t="shared" si="9"/>
        <v>#VALUE!</v>
      </c>
      <c r="AK65" s="185">
        <v>50</v>
      </c>
      <c r="AL65" s="91">
        <f>SUM(Veckoplanering1:Veckoplanering3!AL65)</f>
        <v>0</v>
      </c>
      <c r="AM65" s="91">
        <f>SUM(Veckoplanering1:Veckoplanering3!AM65)</f>
        <v>0</v>
      </c>
      <c r="AN65" s="91">
        <f>SUM(Veckoplanering1:Veckoplanering3!AN65)</f>
        <v>0</v>
      </c>
      <c r="AO65" s="91">
        <f>SUM(Veckoplanering1:Veckoplanering3!AO65)</f>
        <v>0</v>
      </c>
      <c r="AP65" s="91">
        <f>SUM(Veckoplanering1:Veckoplanering3!AP65)</f>
        <v>0</v>
      </c>
      <c r="AQ65" s="91">
        <f>SUM(Veckoplanering1:Veckoplanering3!AQ65)</f>
        <v>0</v>
      </c>
      <c r="AR65" s="91">
        <f>SUM(Veckoplanering1:Veckoplanering3!AR65)</f>
        <v>0</v>
      </c>
      <c r="AS65" s="91">
        <f>SUM(Veckoplanering1:Veckoplanering3!AS65)</f>
        <v>0</v>
      </c>
      <c r="AT65" s="83">
        <f t="shared" si="12"/>
        <v>0</v>
      </c>
      <c r="AU65" s="200">
        <f t="shared" si="13"/>
        <v>0</v>
      </c>
      <c r="AV65" s="188"/>
      <c r="AW65" s="3"/>
      <c r="AX65" s="170">
        <v>50</v>
      </c>
      <c r="AY65" s="75">
        <f>AY64-Total!$AE65+AT65</f>
        <v>0</v>
      </c>
      <c r="AZ65" s="72" t="e">
        <f t="shared" si="5"/>
        <v>#VALUE!</v>
      </c>
      <c r="BA65" s="99" t="e">
        <f t="shared" si="6"/>
        <v>#VALUE!</v>
      </c>
      <c r="BB65" s="179" t="e">
        <f>BB64-Total!$BA65</f>
        <v>#VALUE!</v>
      </c>
      <c r="BQ65">
        <f>Total!$AF65</f>
        <v>0</v>
      </c>
      <c r="BR65" t="e">
        <f t="shared" si="0"/>
        <v>#VALUE!</v>
      </c>
      <c r="BS65" s="67">
        <f t="shared" si="2"/>
        <v>0</v>
      </c>
    </row>
    <row r="66" spans="2:71" x14ac:dyDescent="0.25">
      <c r="B66" s="235"/>
      <c r="C66" s="238">
        <v>51</v>
      </c>
      <c r="D66" s="124">
        <f>AVERAGE(Veckoplanering1:Veckoplanering3!D66)</f>
        <v>1</v>
      </c>
      <c r="E66" s="125" t="e">
        <f>Total!$D66*$E$6</f>
        <v>#VALUE!</v>
      </c>
      <c r="F66" s="125" t="e">
        <f t="shared" si="10"/>
        <v>#VALUE!</v>
      </c>
      <c r="G66" s="125"/>
      <c r="H66" s="126">
        <f>SUM(Veckoplanering1:Veckoplanering3!H66)</f>
        <v>0</v>
      </c>
      <c r="I66" s="127">
        <f>SUM(Veckoplanering1:Veckoplanering3!I66)</f>
        <v>0</v>
      </c>
      <c r="J66" s="127">
        <f>SUM(Veckoplanering1:Veckoplanering3!J66)</f>
        <v>0</v>
      </c>
      <c r="K66" s="127">
        <f>SUM(Veckoplanering1:Veckoplanering3!K66)</f>
        <v>0</v>
      </c>
      <c r="L66" s="127">
        <f>SUM(Veckoplanering1:Veckoplanering3!L66)</f>
        <v>0</v>
      </c>
      <c r="M66" s="127">
        <f>SUM(Veckoplanering1:Veckoplanering3!M66)</f>
        <v>0</v>
      </c>
      <c r="N66" s="127">
        <f>SUM(Veckoplanering1:Veckoplanering3!N66)</f>
        <v>0</v>
      </c>
      <c r="O66" s="127">
        <f>SUM(Veckoplanering1:Veckoplanering3!O66)</f>
        <v>0</v>
      </c>
      <c r="P66" s="128">
        <f t="shared" si="11"/>
        <v>0</v>
      </c>
      <c r="Q66" s="129">
        <f t="shared" si="1"/>
        <v>0</v>
      </c>
      <c r="R66" s="130"/>
      <c r="S66" s="131" t="e">
        <f t="shared" si="3"/>
        <v>#VALUE!</v>
      </c>
      <c r="T66" s="132" t="e">
        <f t="shared" si="3"/>
        <v>#VALUE!</v>
      </c>
      <c r="U66" s="7"/>
      <c r="V66" s="171">
        <v>51</v>
      </c>
      <c r="W66" s="100">
        <f>SUM(Veckoplanering1:Veckoplanering3!W66)</f>
        <v>0</v>
      </c>
      <c r="X66" s="86">
        <f>SUM(Veckoplanering1:Veckoplanering3!X66)</f>
        <v>0</v>
      </c>
      <c r="Y66" s="86">
        <f>SUM(Veckoplanering1:Veckoplanering3!Y66)</f>
        <v>0</v>
      </c>
      <c r="Z66" s="86">
        <f>SUM(Veckoplanering1:Veckoplanering3!Z66)</f>
        <v>0</v>
      </c>
      <c r="AA66" s="86">
        <f>SUM(Veckoplanering1:Veckoplanering3!AA66)</f>
        <v>0</v>
      </c>
      <c r="AB66" s="86">
        <f>SUM(Veckoplanering1:Veckoplanering3!AB66)</f>
        <v>0</v>
      </c>
      <c r="AC66" s="86">
        <f>SUM(Veckoplanering1:Veckoplanering3!AC66)</f>
        <v>0</v>
      </c>
      <c r="AD66" s="86">
        <f>SUM(Veckoplanering1:Veckoplanering3!AD66)</f>
        <v>0</v>
      </c>
      <c r="AE66" s="88">
        <f t="shared" si="4"/>
        <v>0</v>
      </c>
      <c r="AF66" s="89">
        <f t="shared" si="7"/>
        <v>0</v>
      </c>
      <c r="AG66" s="88"/>
      <c r="AH66" s="101">
        <f t="shared" si="8"/>
        <v>0</v>
      </c>
      <c r="AI66" s="180" t="e">
        <f t="shared" si="9"/>
        <v>#VALUE!</v>
      </c>
      <c r="AK66" s="186">
        <v>51</v>
      </c>
      <c r="AL66" s="86">
        <f>SUM(Veckoplanering1:Veckoplanering3!AL66)</f>
        <v>0</v>
      </c>
      <c r="AM66" s="86">
        <f>SUM(Veckoplanering1:Veckoplanering3!AM66)</f>
        <v>0</v>
      </c>
      <c r="AN66" s="86">
        <f>SUM(Veckoplanering1:Veckoplanering3!AN66)</f>
        <v>0</v>
      </c>
      <c r="AO66" s="86">
        <f>SUM(Veckoplanering1:Veckoplanering3!AO66)</f>
        <v>0</v>
      </c>
      <c r="AP66" s="86">
        <f>SUM(Veckoplanering1:Veckoplanering3!AP66)</f>
        <v>0</v>
      </c>
      <c r="AQ66" s="86">
        <f>SUM(Veckoplanering1:Veckoplanering3!AQ66)</f>
        <v>0</v>
      </c>
      <c r="AR66" s="86">
        <f>SUM(Veckoplanering1:Veckoplanering3!AR66)</f>
        <v>0</v>
      </c>
      <c r="AS66" s="86">
        <f>SUM(Veckoplanering1:Veckoplanering3!AS66)</f>
        <v>0</v>
      </c>
      <c r="AT66" s="88">
        <f t="shared" si="12"/>
        <v>0</v>
      </c>
      <c r="AU66" s="201">
        <f t="shared" si="13"/>
        <v>0</v>
      </c>
      <c r="AV66" s="187"/>
      <c r="AW66" s="3"/>
      <c r="AX66" s="171">
        <v>51</v>
      </c>
      <c r="AY66" s="73">
        <f>AY65-Total!$AE66+AT66</f>
        <v>0</v>
      </c>
      <c r="AZ66" s="74" t="e">
        <f t="shared" si="5"/>
        <v>#VALUE!</v>
      </c>
      <c r="BA66" s="102" t="e">
        <f t="shared" si="6"/>
        <v>#VALUE!</v>
      </c>
      <c r="BB66" s="180" t="e">
        <f>BB65-Total!$BA66</f>
        <v>#VALUE!</v>
      </c>
      <c r="BQ66">
        <f>Total!$AF66</f>
        <v>0</v>
      </c>
      <c r="BR66" t="e">
        <f t="shared" si="0"/>
        <v>#VALUE!</v>
      </c>
      <c r="BS66" s="67">
        <f t="shared" si="2"/>
        <v>0</v>
      </c>
    </row>
    <row r="67" spans="2:71" x14ac:dyDescent="0.25">
      <c r="B67" s="236" t="s">
        <v>100</v>
      </c>
      <c r="C67" s="239">
        <v>52</v>
      </c>
      <c r="D67" s="124">
        <f>AVERAGE(Veckoplanering1:Veckoplanering3!D67)</f>
        <v>1</v>
      </c>
      <c r="E67" s="133" t="e">
        <f>Total!$D67*$E$6</f>
        <v>#VALUE!</v>
      </c>
      <c r="F67" s="133" t="e">
        <f t="shared" si="10"/>
        <v>#VALUE!</v>
      </c>
      <c r="G67" s="133"/>
      <c r="H67" s="134">
        <f>SUM(Veckoplanering1:Veckoplanering3!H67)</f>
        <v>0</v>
      </c>
      <c r="I67" s="135">
        <f>SUM(Veckoplanering1:Veckoplanering3!I67)</f>
        <v>0</v>
      </c>
      <c r="J67" s="135">
        <f>SUM(Veckoplanering1:Veckoplanering3!J67)</f>
        <v>0</v>
      </c>
      <c r="K67" s="135">
        <f>SUM(Veckoplanering1:Veckoplanering3!K67)</f>
        <v>0</v>
      </c>
      <c r="L67" s="135">
        <f>SUM(Veckoplanering1:Veckoplanering3!L67)</f>
        <v>0</v>
      </c>
      <c r="M67" s="135">
        <f>SUM(Veckoplanering1:Veckoplanering3!M67)</f>
        <v>0</v>
      </c>
      <c r="N67" s="135">
        <f>SUM(Veckoplanering1:Veckoplanering3!N67)</f>
        <v>0</v>
      </c>
      <c r="O67" s="135">
        <f>SUM(Veckoplanering1:Veckoplanering3!O67)</f>
        <v>0</v>
      </c>
      <c r="P67" s="136">
        <f t="shared" si="11"/>
        <v>0</v>
      </c>
      <c r="Q67" s="146">
        <f t="shared" si="1"/>
        <v>0</v>
      </c>
      <c r="R67" s="147"/>
      <c r="S67" s="138" t="e">
        <f t="shared" si="3"/>
        <v>#VALUE!</v>
      </c>
      <c r="T67" s="139" t="e">
        <f t="shared" si="3"/>
        <v>#VALUE!</v>
      </c>
      <c r="U67" s="7"/>
      <c r="V67" s="170">
        <v>52</v>
      </c>
      <c r="W67" s="85">
        <f>SUM(Veckoplanering1:Veckoplanering3!W67)</f>
        <v>0</v>
      </c>
      <c r="X67" s="92">
        <f>SUM(Veckoplanering1:Veckoplanering3!X67)</f>
        <v>0</v>
      </c>
      <c r="Y67" s="92">
        <f>SUM(Veckoplanering1:Veckoplanering3!Y67)</f>
        <v>0</v>
      </c>
      <c r="Z67" s="92">
        <f>SUM(Veckoplanering1:Veckoplanering3!Z67)</f>
        <v>0</v>
      </c>
      <c r="AA67" s="92">
        <f>SUM(Veckoplanering1:Veckoplanering3!AA67)</f>
        <v>0</v>
      </c>
      <c r="AB67" s="92">
        <f>SUM(Veckoplanering1:Veckoplanering3!AB67)</f>
        <v>0</v>
      </c>
      <c r="AC67" s="92">
        <f>SUM(Veckoplanering1:Veckoplanering3!AC67)</f>
        <v>0</v>
      </c>
      <c r="AD67" s="92">
        <f>SUM(Veckoplanering1:Veckoplanering3!AD67)</f>
        <v>0</v>
      </c>
      <c r="AE67" s="83">
        <f t="shared" si="4"/>
        <v>0</v>
      </c>
      <c r="AF67" s="84">
        <f t="shared" si="7"/>
        <v>0</v>
      </c>
      <c r="AG67" s="83"/>
      <c r="AH67" s="98">
        <f t="shared" si="8"/>
        <v>0</v>
      </c>
      <c r="AI67" s="179" t="e">
        <f t="shared" si="9"/>
        <v>#VALUE!</v>
      </c>
      <c r="AK67" s="185">
        <v>52</v>
      </c>
      <c r="AL67" s="91">
        <f>SUM(Veckoplanering1:Veckoplanering3!AL67)</f>
        <v>0</v>
      </c>
      <c r="AM67" s="91">
        <f>SUM(Veckoplanering1:Veckoplanering3!AM67)</f>
        <v>0</v>
      </c>
      <c r="AN67" s="91">
        <f>SUM(Veckoplanering1:Veckoplanering3!AN67)</f>
        <v>0</v>
      </c>
      <c r="AO67" s="91">
        <f>SUM(Veckoplanering1:Veckoplanering3!AO67)</f>
        <v>0</v>
      </c>
      <c r="AP67" s="91">
        <f>SUM(Veckoplanering1:Veckoplanering3!AP67)</f>
        <v>0</v>
      </c>
      <c r="AQ67" s="91">
        <f>SUM(Veckoplanering1:Veckoplanering3!AQ67)</f>
        <v>0</v>
      </c>
      <c r="AR67" s="91">
        <f>SUM(Veckoplanering1:Veckoplanering3!AR67)</f>
        <v>0</v>
      </c>
      <c r="AS67" s="91">
        <f>SUM(Veckoplanering1:Veckoplanering3!AS67)</f>
        <v>0</v>
      </c>
      <c r="AT67" s="83">
        <f t="shared" si="12"/>
        <v>0</v>
      </c>
      <c r="AU67" s="200">
        <f t="shared" si="13"/>
        <v>0</v>
      </c>
      <c r="AV67" s="188"/>
      <c r="AW67" s="3"/>
      <c r="AX67" s="170">
        <v>52</v>
      </c>
      <c r="AY67" s="75">
        <f>AY66-Total!$AE67+AT67</f>
        <v>0</v>
      </c>
      <c r="AZ67" s="72" t="e">
        <f t="shared" si="5"/>
        <v>#VALUE!</v>
      </c>
      <c r="BA67" s="99" t="e">
        <f t="shared" si="6"/>
        <v>#VALUE!</v>
      </c>
      <c r="BB67" s="179" t="e">
        <f>BB66-Total!$BA67</f>
        <v>#VALUE!</v>
      </c>
      <c r="BQ67">
        <f>Total!$AF67</f>
        <v>0</v>
      </c>
      <c r="BR67" t="e">
        <f t="shared" si="0"/>
        <v>#VALUE!</v>
      </c>
      <c r="BS67" s="67">
        <f t="shared" si="2"/>
        <v>0</v>
      </c>
    </row>
    <row r="68" spans="2:71" x14ac:dyDescent="0.25">
      <c r="B68" s="237" t="s">
        <v>96</v>
      </c>
      <c r="C68" s="242">
        <v>53</v>
      </c>
      <c r="D68" s="124">
        <f>AVERAGE(Veckoplanering1:Veckoplanering3!D68)</f>
        <v>1</v>
      </c>
      <c r="E68" s="175" t="e">
        <f>Total!$D68*$E$6</f>
        <v>#VALUE!</v>
      </c>
      <c r="F68" s="175" t="e">
        <f t="shared" si="10"/>
        <v>#VALUE!</v>
      </c>
      <c r="G68" s="175"/>
      <c r="H68" s="148">
        <f>SUM(Veckoplanering1:Veckoplanering3!H68)</f>
        <v>0</v>
      </c>
      <c r="I68" s="149">
        <f>SUM(Veckoplanering1:Veckoplanering3!I68)</f>
        <v>0</v>
      </c>
      <c r="J68" s="149">
        <f>SUM(Veckoplanering1:Veckoplanering3!J68)</f>
        <v>0</v>
      </c>
      <c r="K68" s="149">
        <f>SUM(Veckoplanering1:Veckoplanering3!K68)</f>
        <v>0</v>
      </c>
      <c r="L68" s="149">
        <f>SUM(Veckoplanering1:Veckoplanering3!L68)</f>
        <v>0</v>
      </c>
      <c r="M68" s="149">
        <f>SUM(Veckoplanering1:Veckoplanering3!M68)</f>
        <v>0</v>
      </c>
      <c r="N68" s="149">
        <f>SUM(Veckoplanering1:Veckoplanering3!N68)</f>
        <v>0</v>
      </c>
      <c r="O68" s="149">
        <f>SUM(Veckoplanering1:Veckoplanering3!O68)</f>
        <v>0</v>
      </c>
      <c r="P68" s="150">
        <f t="shared" si="11"/>
        <v>0</v>
      </c>
      <c r="Q68" s="151">
        <f t="shared" si="1"/>
        <v>0</v>
      </c>
      <c r="R68" s="152"/>
      <c r="S68" s="153" t="e">
        <f t="shared" si="3"/>
        <v>#VALUE!</v>
      </c>
      <c r="T68" s="154" t="e">
        <f t="shared" si="3"/>
        <v>#VALUE!</v>
      </c>
      <c r="U68" s="7"/>
      <c r="V68" s="174">
        <v>53</v>
      </c>
      <c r="W68" s="218">
        <f>SUM(Veckoplanering1:Veckoplanering3!W68)</f>
        <v>0</v>
      </c>
      <c r="X68" s="219">
        <f>SUM(Veckoplanering1:Veckoplanering3!X68)</f>
        <v>0</v>
      </c>
      <c r="Y68" s="219">
        <f>SUM(Veckoplanering1:Veckoplanering3!Y68)</f>
        <v>0</v>
      </c>
      <c r="Z68" s="219">
        <f>SUM(Veckoplanering1:Veckoplanering3!Z68)</f>
        <v>0</v>
      </c>
      <c r="AA68" s="219">
        <f>SUM(Veckoplanering1:Veckoplanering3!AA68)</f>
        <v>0</v>
      </c>
      <c r="AB68" s="219">
        <f>SUM(Veckoplanering1:Veckoplanering3!AB68)</f>
        <v>0</v>
      </c>
      <c r="AC68" s="219">
        <f>SUM(Veckoplanering1:Veckoplanering3!AC68)</f>
        <v>0</v>
      </c>
      <c r="AD68" s="219">
        <f>SUM(Veckoplanering1:Veckoplanering3!AD68)</f>
        <v>0</v>
      </c>
      <c r="AE68" s="181">
        <f t="shared" si="4"/>
        <v>0</v>
      </c>
      <c r="AF68" s="182">
        <f t="shared" si="7"/>
        <v>0</v>
      </c>
      <c r="AG68" s="181"/>
      <c r="AH68" s="183">
        <f t="shared" si="8"/>
        <v>0</v>
      </c>
      <c r="AI68" s="184" t="e">
        <f t="shared" si="9"/>
        <v>#VALUE!</v>
      </c>
      <c r="AK68" s="191">
        <v>53</v>
      </c>
      <c r="AL68" s="219">
        <f>SUM(Veckoplanering1:Veckoplanering3!AL68)</f>
        <v>0</v>
      </c>
      <c r="AM68" s="219">
        <f>SUM(Veckoplanering1:Veckoplanering3!AM68)</f>
        <v>0</v>
      </c>
      <c r="AN68" s="219">
        <f>SUM(Veckoplanering1:Veckoplanering3!AN68)</f>
        <v>0</v>
      </c>
      <c r="AO68" s="219">
        <f>SUM(Veckoplanering1:Veckoplanering3!AO68)</f>
        <v>0</v>
      </c>
      <c r="AP68" s="219">
        <f>SUM(Veckoplanering1:Veckoplanering3!AP68)</f>
        <v>0</v>
      </c>
      <c r="AQ68" s="219">
        <f>SUM(Veckoplanering1:Veckoplanering3!AQ68)</f>
        <v>0</v>
      </c>
      <c r="AR68" s="219">
        <f>SUM(Veckoplanering1:Veckoplanering3!AR68)</f>
        <v>0</v>
      </c>
      <c r="AS68" s="219">
        <f>SUM(Veckoplanering1:Veckoplanering3!AS68)</f>
        <v>0</v>
      </c>
      <c r="AT68" s="181">
        <f t="shared" si="12"/>
        <v>0</v>
      </c>
      <c r="AU68" s="202">
        <f t="shared" si="13"/>
        <v>0</v>
      </c>
      <c r="AV68" s="192"/>
      <c r="AW68" s="3"/>
      <c r="AX68" s="174">
        <v>53</v>
      </c>
      <c r="AY68" s="195">
        <f>AY67-Total!$AE68+AT68</f>
        <v>0</v>
      </c>
      <c r="AZ68" s="196" t="e">
        <f t="shared" si="5"/>
        <v>#VALUE!</v>
      </c>
      <c r="BA68" s="204" t="e">
        <f t="shared" si="6"/>
        <v>#VALUE!</v>
      </c>
      <c r="BB68" s="184" t="e">
        <f>BB67-Total!$BA68</f>
        <v>#VALUE!</v>
      </c>
      <c r="BQ68">
        <f>Total!$AF68</f>
        <v>0</v>
      </c>
      <c r="BR68" t="e">
        <f t="shared" si="0"/>
        <v>#VALUE!</v>
      </c>
      <c r="BS68" s="67">
        <f t="shared" si="2"/>
        <v>0</v>
      </c>
    </row>
  </sheetData>
  <mergeCells count="8">
    <mergeCell ref="AK12:AV12"/>
    <mergeCell ref="AX12:BB12"/>
    <mergeCell ref="D4:E4"/>
    <mergeCell ref="D10:P10"/>
    <mergeCell ref="Q10:T10"/>
    <mergeCell ref="W10:AI10"/>
    <mergeCell ref="H12:T12"/>
    <mergeCell ref="V12:AI12"/>
  </mergeCells>
  <conditionalFormatting sqref="C15:C68">
    <cfRule type="expression" dxfId="8" priority="1">
      <formula>$D15&lt;1</formula>
    </cfRule>
  </conditionalFormatting>
  <conditionalFormatting sqref="D14">
    <cfRule type="expression" dxfId="7" priority="6">
      <formula>$E$5*1.1&lt;$D$14</formula>
    </cfRule>
    <cfRule type="expression" dxfId="6" priority="7">
      <formula>$E$5*0.9&gt;$D$14</formula>
    </cfRule>
  </conditionalFormatting>
  <conditionalFormatting sqref="P16:P68">
    <cfRule type="expression" dxfId="5" priority="9">
      <formula>$P16&lt;$E16</formula>
    </cfRule>
  </conditionalFormatting>
  <conditionalFormatting sqref="V15:V68">
    <cfRule type="expression" dxfId="4" priority="3">
      <formula>$D15&lt;1</formula>
    </cfRule>
  </conditionalFormatting>
  <conditionalFormatting sqref="AK15:AK68">
    <cfRule type="expression" dxfId="3" priority="8">
      <formula>$D15&lt;1</formula>
    </cfRule>
  </conditionalFormatting>
  <conditionalFormatting sqref="AX15:AX68">
    <cfRule type="expression" dxfId="2" priority="2">
      <formula>$D15&lt;1</formula>
    </cfRule>
  </conditionalFormatting>
  <conditionalFormatting sqref="AZ16:AZ68">
    <cfRule type="expression" dxfId="1" priority="4">
      <formula>AZ16&lt;0</formula>
    </cfRule>
    <cfRule type="expression" dxfId="0" priority="5">
      <formula>$AZ16&gt;0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C25"/>
  <sheetViews>
    <sheetView workbookViewId="0">
      <selection activeCell="C21" sqref="C21"/>
    </sheetView>
  </sheetViews>
  <sheetFormatPr defaultRowHeight="15" x14ac:dyDescent="0.25"/>
  <cols>
    <col min="3" max="3" width="98.42578125" customWidth="1"/>
  </cols>
  <sheetData>
    <row r="3" spans="3:3" x14ac:dyDescent="0.25">
      <c r="C3" s="62" t="s">
        <v>45</v>
      </c>
    </row>
    <row r="4" spans="3:3" x14ac:dyDescent="0.25">
      <c r="C4" t="s">
        <v>47</v>
      </c>
    </row>
    <row r="6" spans="3:3" x14ac:dyDescent="0.25">
      <c r="C6" s="62" t="s">
        <v>46</v>
      </c>
    </row>
    <row r="7" spans="3:3" x14ac:dyDescent="0.25">
      <c r="C7" s="63" t="s">
        <v>48</v>
      </c>
    </row>
    <row r="8" spans="3:3" hidden="1" x14ac:dyDescent="0.25">
      <c r="C8" s="63" t="s">
        <v>49</v>
      </c>
    </row>
    <row r="9" spans="3:3" x14ac:dyDescent="0.25">
      <c r="C9" s="63" t="s">
        <v>50</v>
      </c>
    </row>
    <row r="11" spans="3:3" ht="30" x14ac:dyDescent="0.25">
      <c r="C11" s="64" t="s">
        <v>73</v>
      </c>
    </row>
    <row r="14" spans="3:3" x14ac:dyDescent="0.25">
      <c r="C14" s="62" t="s">
        <v>51</v>
      </c>
    </row>
    <row r="15" spans="3:3" ht="30" x14ac:dyDescent="0.25">
      <c r="C15" s="64" t="s">
        <v>52</v>
      </c>
    </row>
    <row r="16" spans="3:3" x14ac:dyDescent="0.25">
      <c r="C16" s="63" t="s">
        <v>53</v>
      </c>
    </row>
    <row r="17" spans="3:3" ht="30" x14ac:dyDescent="0.25">
      <c r="C17" s="64" t="s">
        <v>54</v>
      </c>
    </row>
    <row r="20" spans="3:3" x14ac:dyDescent="0.25">
      <c r="C20" s="62" t="s">
        <v>86</v>
      </c>
    </row>
    <row r="21" spans="3:3" x14ac:dyDescent="0.25">
      <c r="C21" s="63" t="s">
        <v>56</v>
      </c>
    </row>
    <row r="22" spans="3:3" x14ac:dyDescent="0.25">
      <c r="C22" s="63" t="s">
        <v>55</v>
      </c>
    </row>
    <row r="25" spans="3:3" ht="30" x14ac:dyDescent="0.25">
      <c r="C25" s="1" t="s">
        <v>57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C6"/>
  <sheetViews>
    <sheetView workbookViewId="0">
      <selection activeCell="C7" sqref="C7"/>
    </sheetView>
  </sheetViews>
  <sheetFormatPr defaultRowHeight="15" x14ac:dyDescent="0.25"/>
  <sheetData>
    <row r="3" spans="2:3" x14ac:dyDescent="0.25">
      <c r="B3" t="s">
        <v>87</v>
      </c>
      <c r="C3" t="s">
        <v>88</v>
      </c>
    </row>
    <row r="4" spans="2:3" x14ac:dyDescent="0.25">
      <c r="B4" t="s">
        <v>89</v>
      </c>
      <c r="C4" t="s">
        <v>90</v>
      </c>
    </row>
    <row r="5" spans="2:3" x14ac:dyDescent="0.25">
      <c r="B5" s="250" t="s">
        <v>97</v>
      </c>
      <c r="C5" t="s">
        <v>98</v>
      </c>
    </row>
    <row r="6" spans="2:3" x14ac:dyDescent="0.25">
      <c r="B6" t="s">
        <v>101</v>
      </c>
      <c r="C6" t="s">
        <v>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ae29b78-82f1-41a6-8dab-8163aafe3a5a">RSS0026-2022382567-1872</_dlc_DocId>
    <_dlc_DocIdUrl xmlns="5ae29b78-82f1-41a6-8dab-8163aafe3a5a">
      <Url>http://sus-sharepoint.i.skane.se/stab/_layouts/15/DocIdRedir.aspx?ID=RSS0026-2022382567-1872</Url>
      <Description>RSS0026-2022382567-1872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0B8BB30A560C4DA8FBC2C7E1B0E54D" ma:contentTypeVersion="1" ma:contentTypeDescription="Skapa ett nytt dokument." ma:contentTypeScope="" ma:versionID="b69badb559ce2f67ada05c585878aa5f">
  <xsd:schema xmlns:xsd="http://www.w3.org/2001/XMLSchema" xmlns:xs="http://www.w3.org/2001/XMLSchema" xmlns:p="http://schemas.microsoft.com/office/2006/metadata/properties" xmlns:ns2="5ae29b78-82f1-41a6-8dab-8163aafe3a5a" xmlns:ns3="e7daea2f-bfc0-4da1-910f-395dd1b53eeb" targetNamespace="http://schemas.microsoft.com/office/2006/metadata/properties" ma:root="true" ma:fieldsID="489dcafc056651cf96744a5aa60568d1" ns2:_="" ns3:_="">
    <xsd:import namespace="5ae29b78-82f1-41a6-8dab-8163aafe3a5a"/>
    <xsd:import namespace="e7daea2f-bfc0-4da1-910f-395dd1b53e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29b78-82f1-41a6-8dab-8163aafe3a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Spara ID" ma:description="Behåll ID vid tillägg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aea2f-bfc0-4da1-910f-395dd1b53ee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8FFD064-F2FA-4CFF-85D3-19F29207BC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334F5E-16F1-4BCD-81D0-BC9EEEF6E38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7daea2f-bfc0-4da1-910f-395dd1b53eeb"/>
    <ds:schemaRef ds:uri="http://purl.org/dc/terms/"/>
    <ds:schemaRef ds:uri="5ae29b78-82f1-41a6-8dab-8163aafe3a5a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40B463-8C09-4258-AC9D-8059BDBCF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e29b78-82f1-41a6-8dab-8163aafe3a5a"/>
    <ds:schemaRef ds:uri="e7daea2f-bfc0-4da1-910f-395dd1b53e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197DBE2-6193-4858-91D8-5196B093DB2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Veckotakt</vt:lpstr>
      <vt:lpstr>Veckoplanering1</vt:lpstr>
      <vt:lpstr>Veckoplanering2</vt:lpstr>
      <vt:lpstr>Veckoplanering3</vt:lpstr>
      <vt:lpstr>Total</vt:lpstr>
      <vt:lpstr>Instruktioner</vt:lpstr>
      <vt:lpstr>Versionshistorik</vt:lpstr>
    </vt:vector>
  </TitlesOfParts>
  <Manager/>
  <Company>Region Skåne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 Elmander</dc:creator>
  <cp:keywords/>
  <dc:description/>
  <cp:lastModifiedBy>Andersson Ingvar</cp:lastModifiedBy>
  <cp:revision/>
  <dcterms:created xsi:type="dcterms:W3CDTF">2020-09-16T11:09:02Z</dcterms:created>
  <dcterms:modified xsi:type="dcterms:W3CDTF">2025-02-10T08:13:24Z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0x010100120B8BB30A560C4DA8FBC2C7E1B0E54D</vt:lpwstr>
  </property>
  <property fmtid="{D5CDD505-2E9C-101B-9397-08002B2CF9AE}" pid="3" name="_dlc_DocIdItemGuid">
    <vt:lpwstr>7c0d28c1-85a6-4917-a522-c618f38490ff</vt:lpwstr>
  </property>
</Properties>
</file>